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tuuli"/>
  <workbookPr/>
  <bookViews>
    <workbookView activeTab="0" xWindow="240" yWindow="60" windowWidth="23040" windowHeight="9336" tabRatio="500"/>
  </bookViews>
  <sheets>
    <sheet name="EELARVE 2021" sheetId="1" r:id="rId4"/>
    <sheet name="algne" sheetId="2" r:id="rId5"/>
  </sheets>
  <calcPr/>
  <extLst>
    <ext uri="smNativeData">
      <pm:revision xmlns:pm="smNativeData" day="1647270568" val="982" rev="124" revOS="4" revMin="124" revMax="0"/>
      <pm:docPrefs xmlns:pm="smNativeData" id="1647270568" fixedDigits="0" showNotice="1" showFrameBounds="1" autoChart="1" recalcOnPrint="1" recalcOnCopy="1" finalRounding="1" compatTextArt="1" tab="567" useDefinedPrintRange="1" printArea="currentSheet"/>
      <pm:compatibility xmlns:pm="smNativeData" id="1647270568" overlapCells="1"/>
      <pm:defCurrency xmlns:pm="smNativeData" id="1647270568"/>
    </ext>
  </extLst>
</workbook>
</file>

<file path=xl/sharedStrings.xml><?xml version="1.0" encoding="utf-8"?>
<sst xmlns="http://schemas.openxmlformats.org/spreadsheetml/2006/main" count="253" uniqueCount="131">
  <si>
    <t>Pokumaa SA EELARVE täitmine 2021</t>
  </si>
  <si>
    <t>konto</t>
  </si>
  <si>
    <t>eelarve</t>
  </si>
  <si>
    <t>täitmine  31.05.2020</t>
  </si>
  <si>
    <t>täitmine  31.08.2020</t>
  </si>
  <si>
    <t>täitmine 31.12.21.</t>
  </si>
  <si>
    <t>Kommentaar</t>
  </si>
  <si>
    <t>Raha algjääk kassas ja pangas 01.01.2021</t>
  </si>
  <si>
    <t>Riigilt toetus tegevuskuludeks</t>
  </si>
  <si>
    <t>3120</t>
  </si>
  <si>
    <t>Omavalituste toetus</t>
  </si>
  <si>
    <t>Töötukassa töötasutoetus</t>
  </si>
  <si>
    <t>Toetus Covid-19 raames</t>
  </si>
  <si>
    <t>Covid toetus (EAS)</t>
  </si>
  <si>
    <t>Annetused eraisikutelt, sponsorlus firmadelt</t>
  </si>
  <si>
    <t>3211</t>
  </si>
  <si>
    <t>Sihtfin. Proj. katteks (tulu) Soojade soovide aeg</t>
  </si>
  <si>
    <t>Sihtlaek. Invest-ks (mänguväljak, energiaaudit, koopia maalidest jms)</t>
  </si>
  <si>
    <t>3280</t>
  </si>
  <si>
    <r>
      <t xml:space="preserve">Sihtfin. Investeeringuteks </t>
    </r>
    <r>
      <rPr>
        <rFont val="Calibri"/>
        <charset val="0"/>
        <family val="2"/>
        <sz val="9"/>
        <b val="0"/>
        <i val="0"/>
        <extLst>
          <ext uri="smNativeData">
            <pm:charSpec xmlns:pm="smNativeData" id="1647270568">
              <pm:latin face="Calibri" sz="180" weight="normal" i="0"/>
              <pm:cs/>
              <pm:ea/>
            </pm:charSpec>
          </ext>
        </extLst>
      </rPr>
      <t>(mänguväljak, energiaaudit, koopia maalidest jms. kulu)</t>
    </r>
  </si>
  <si>
    <t>Kultuurkapitali toetused</t>
  </si>
  <si>
    <t>Toetused, annetused, sihtfinantseerimised kokku</t>
  </si>
  <si>
    <t>Tulud kaupade müügist, toitlustamisest</t>
  </si>
  <si>
    <t>3510</t>
  </si>
  <si>
    <t>suur osa toitlustusest</t>
  </si>
  <si>
    <t>Tulud teenuste müügist (piletid, giidimine, üritused, kontserdid)</t>
  </si>
  <si>
    <t>3520</t>
  </si>
  <si>
    <t>s.h.Lavastus  (10 etendust) ja kuni 4 kontserti</t>
  </si>
  <si>
    <t>Soojade soovide aja programm (dets), piletitulu</t>
  </si>
  <si>
    <t>Suvine eriprogramm ?</t>
  </si>
  <si>
    <t>Tulud kirjastustegevusest, raamatute müük</t>
  </si>
  <si>
    <t>"Pintselsabad", "Jahikoera memuaarid" ja "Isand Tuutu ettevõtmised"</t>
  </si>
  <si>
    <t>Tulu ettevõtlusest kokku</t>
  </si>
  <si>
    <t>Tulud kokku</t>
  </si>
  <si>
    <t>Investeeringute kulu</t>
  </si>
  <si>
    <r>
      <t xml:space="preserve">Sihtfin. Investeeringuteks </t>
    </r>
    <r>
      <rPr>
        <rFont val="Calibri"/>
        <charset val="0"/>
        <family val="2"/>
        <sz val="9"/>
        <b val="0"/>
        <i val="0"/>
        <extLst>
          <ext uri="smNativeData">
            <pm:charSpec xmlns:pm="smNativeData" id="1647270568">
              <pm:latin face="Calibri" sz="180" weight="normal" i="0"/>
              <pm:cs/>
              <pm:ea/>
            </pm:charSpec>
          </ext>
        </extLst>
      </rPr>
      <t>(mänguväljak, remonttööd, koopia maalidest jms. kulu)</t>
    </r>
  </si>
  <si>
    <t>3281</t>
  </si>
  <si>
    <t>Torni renoveerimine</t>
  </si>
  <si>
    <t>Etenduse, kontserdite kulu</t>
  </si>
  <si>
    <t>Soojade soovide aja programm, kulu</t>
  </si>
  <si>
    <t>Suvise etenduse kulud?</t>
  </si>
  <si>
    <t>Etenduste ja kontserdite kulu</t>
  </si>
  <si>
    <t>Lavastuse ettevalmistamine ca 5000 €</t>
  </si>
  <si>
    <t>Kirjastustegevuse kulud</t>
  </si>
  <si>
    <t>"Isand Tuutu ettevõtmised", Pintselsabad</t>
  </si>
  <si>
    <t>Kaup, materjal soetusmaksumuses:</t>
  </si>
  <si>
    <t>Kauba ja toitlustuse kulu soetsumaksumuses</t>
  </si>
  <si>
    <t>4201</t>
  </si>
  <si>
    <t>Hooldus ja ülalpidamiskulu</t>
  </si>
  <si>
    <t>Ruumide hooldus, remondikulud 4240</t>
  </si>
  <si>
    <t>4240</t>
  </si>
  <si>
    <t>s.h. köögi remont</t>
  </si>
  <si>
    <r>
      <t xml:space="preserve">Majanduskulud </t>
    </r>
    <r>
      <rPr>
        <rFont val="Calibri"/>
        <charset val="0"/>
        <family val="2"/>
        <sz val="8"/>
        <b val="0"/>
        <i val="0"/>
        <extLst>
          <ext uri="smNativeData">
            <pm:charSpec xmlns:pm="smNativeData" id="1647270568">
              <pm:latin face="Calibri" sz="160" weight="normal" i="0"/>
              <pm:cs/>
              <pm:ea/>
            </pm:charSpec>
          </ext>
        </extLst>
      </rPr>
      <t>(masinate kütus, tualettpaber, koristusvahendid, elektripirnid jns)</t>
    </r>
  </si>
  <si>
    <t>4290</t>
  </si>
  <si>
    <t>Prügivedu</t>
  </si>
  <si>
    <t>4241</t>
  </si>
  <si>
    <t>Ruumide valvekulud</t>
  </si>
  <si>
    <t>4250</t>
  </si>
  <si>
    <t>Elektrikulu</t>
  </si>
  <si>
    <t>4251</t>
  </si>
  <si>
    <t>Töövahendid, materjal, inventar, hooldus</t>
  </si>
  <si>
    <t>Varakindlustus</t>
  </si>
  <si>
    <t>4390</t>
  </si>
  <si>
    <t>Turunduskulud:</t>
  </si>
  <si>
    <t>Reklaamikulud</t>
  </si>
  <si>
    <t>4300</t>
  </si>
  <si>
    <t>Bürookulu:</t>
  </si>
  <si>
    <t>Telefon, internet</t>
  </si>
  <si>
    <t>4310</t>
  </si>
  <si>
    <t>IT teenused, arvutitarvikud</t>
  </si>
  <si>
    <t>4320</t>
  </si>
  <si>
    <t>arvuti ja programm</t>
  </si>
  <si>
    <t>Pangateenus</t>
  </si>
  <si>
    <t>4340</t>
  </si>
  <si>
    <t xml:space="preserve">Bürookulud </t>
  </si>
  <si>
    <t>4330</t>
  </si>
  <si>
    <t>Konsultatioonid, koolitused</t>
  </si>
  <si>
    <t>4370</t>
  </si>
  <si>
    <t>õigusabi konsultatsioon</t>
  </si>
  <si>
    <t>Audiitori teenus</t>
  </si>
  <si>
    <t>4380</t>
  </si>
  <si>
    <t>Raamatupidamisteenus</t>
  </si>
  <si>
    <t>4385</t>
  </si>
  <si>
    <t>Töölähetuse kulud</t>
  </si>
  <si>
    <t>4510</t>
  </si>
  <si>
    <t>Muud põhitegevusega seotud kulud:</t>
  </si>
  <si>
    <t>Isikliku auto kompensatsioon (juhatuse liige)</t>
  </si>
  <si>
    <t>4460</t>
  </si>
  <si>
    <t>Tegelik vajadus on 3,600 €</t>
  </si>
  <si>
    <t>Isikliku auto kompensatsioon (töötajad)</t>
  </si>
  <si>
    <t>Tellitud transport</t>
  </si>
  <si>
    <t>4337</t>
  </si>
  <si>
    <t>Sisseostetud teenused (giidid, juhendajad)</t>
  </si>
  <si>
    <t>4323</t>
  </si>
  <si>
    <t>Eriürituste korralduskulud (teemapäevad, laagrid)</t>
  </si>
  <si>
    <t>4343</t>
  </si>
  <si>
    <t>autoritasu 2019 kontserdid</t>
  </si>
  <si>
    <t>Autoritasu Külli Leppik</t>
  </si>
  <si>
    <t>4386</t>
  </si>
  <si>
    <t>3400 litsentsitasu real</t>
  </si>
  <si>
    <t>Maamaks</t>
  </si>
  <si>
    <t>4365</t>
  </si>
  <si>
    <t>Väheväärtuslik põhivara (sh arvutid) (konto 4440, 4321)</t>
  </si>
  <si>
    <t>4321</t>
  </si>
  <si>
    <t>õhupuhasti, pliit, köögikapid, pleedid, nõudepesumasin</t>
  </si>
  <si>
    <t>Muud tegevuskulud (konto 4338, 4396, 4395)</t>
  </si>
  <si>
    <t>4395</t>
  </si>
  <si>
    <t>Tööjõukulu:</t>
  </si>
  <si>
    <t>Töötajate palgakulu</t>
  </si>
  <si>
    <t>4710</t>
  </si>
  <si>
    <t>Vajadus oleks ca 45 000 €</t>
  </si>
  <si>
    <t>Juhatuse liikme tasu</t>
  </si>
  <si>
    <t>4712</t>
  </si>
  <si>
    <t>Haigushüvitis</t>
  </si>
  <si>
    <t>Sotsiaalmaksukulu</t>
  </si>
  <si>
    <t>4720</t>
  </si>
  <si>
    <t>Vajadus oleks ca 21 200 €</t>
  </si>
  <si>
    <t>Töötukassa toetus töötajatele koos sotsiaalmaksuga</t>
  </si>
  <si>
    <t>Puhkusekohustus</t>
  </si>
  <si>
    <t>Intressikulu arvelduskrediit</t>
  </si>
  <si>
    <t>6060</t>
  </si>
  <si>
    <t>Kulud kokku</t>
  </si>
  <si>
    <t>Eelmise perioodi nõuete ja kohustuste muutus</t>
  </si>
  <si>
    <t xml:space="preserve">Jääk perioodi lõpuks </t>
  </si>
  <si>
    <t>Pokumaa SA EELARVE 2021</t>
  </si>
  <si>
    <t>Etenduste ja kontserdite piletitulu</t>
  </si>
  <si>
    <t>Lavastus  (10 etendust) ja kuni 4 kontserti</t>
  </si>
  <si>
    <t>"Jahikoera memuaarid" ja "Isand Tuutu ettevõtmised"</t>
  </si>
  <si>
    <t>"Isand Tuutu ettevõtmised"</t>
  </si>
  <si>
    <t>Ruumide hooldus, remondikulud</t>
  </si>
  <si>
    <t xml:space="preserve"> </t>
  </si>
</sst>
</file>

<file path=xl/styles.xml><?xml version="1.0" encoding="utf-8"?>
<styleSheet xmlns="http://schemas.openxmlformats.org/spreadsheetml/2006/main">
  <numFmts count="15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 * #,##0_ ;_ * \-#,##0_ ;_ * &quot;-&quot;_ ;_ @_ "/>
    <numFmt numFmtId="165" formatCode="_ * #,##0.00_ ;_ * \-#,##0.00_ ;_ * &quot;-&quot;??_ ;_ @_ 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  <numFmt numFmtId="9" formatCode="0%"/>
    <numFmt numFmtId="3" formatCode="#,##0"/>
    <numFmt numFmtId="4" formatCode="#,##0.00"/>
  </numFmts>
  <fonts count="30">
    <font>
      <name val="Calibri"/>
      <family val="2"/>
      <color rgb="FF000000"/>
      <sz val="11"/>
      <extLst>
        <ext uri="smNativeData">
          <pm:charSpec xmlns:pm="smNativeData" id="1647270568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64727056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b/>
      <color rgb="FF000000"/>
      <sz val="12"/>
      <extLst>
        <ext uri="smNativeData">
          <pm:charSpec xmlns:pm="smNativeData" id="1647270568" ulstyle="none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family val="2"/>
      <b/>
      <color rgb="FF000000"/>
      <sz val="11"/>
      <extLst>
        <ext uri="smNativeData">
          <pm:charSpec xmlns:pm="smNativeData" id="1647270568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b/>
      <color rgb="FF000000"/>
      <sz val="9"/>
      <extLst>
        <ext uri="smNativeData">
          <pm:charSpec xmlns:pm="smNativeData" id="1647270568" ulstyle="none" kern="1">
            <pm:latin face="Calibri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Calibri"/>
      <family val="2"/>
      <color rgb="FF000000"/>
      <sz val="9"/>
      <extLst>
        <ext uri="smNativeData">
          <pm:charSpec xmlns:pm="smNativeData" id="1647270568" ulstyle="none" kern="1">
            <pm:latin face="Calibri" sz="180" lang="default"/>
            <pm:cs face="Times New Roman" sz="180" lang="default"/>
            <pm:ea face="SimSun" sz="180" lang="default"/>
          </pm:charSpec>
        </ext>
      </extLst>
    </font>
    <font>
      <name val="Calibri"/>
      <family val="2"/>
      <i/>
      <color rgb="FF000000"/>
      <sz val="11"/>
      <extLst>
        <ext uri="smNativeData">
          <pm:charSpec xmlns:pm="smNativeData" id="1647270568" ulstyle="none" kern="1">
            <pm:latin face="Calibri" sz="220" lang="default" i="1"/>
            <pm:cs face="Times New Roman" sz="220" lang="default" i="1"/>
            <pm:ea face="SimSun" sz="220" lang="default" i="1"/>
          </pm:charSpec>
        </ext>
      </extLst>
    </font>
    <font>
      <name val="Calibri"/>
      <family val="2"/>
      <i/>
      <color rgb="FF000000"/>
      <sz val="11"/>
      <u val="single"/>
      <extLst>
        <ext uri="smNativeData">
          <pm:charSpec xmlns:pm="smNativeData" id="1647270568" ulstyle="single" kern="1">
            <pm:latin face="Calibri" sz="220" lang="default" i="1"/>
            <pm:cs face="Times New Roman" sz="220" lang="default" i="1"/>
            <pm:ea face="SimSun" sz="220" lang="default" i="1"/>
          </pm:charSpec>
        </ext>
      </extLst>
    </font>
    <font>
      <name val="Arial"/>
      <family val="2"/>
      <color rgb="FF000000"/>
      <sz val="8"/>
      <extLst>
        <ext uri="smNativeData">
          <pm:charSpec xmlns:pm="smNativeData" id="1647270568" ulstyle="none" kern="1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Calibri"/>
      <family val="2"/>
      <color rgb="FF000000"/>
      <sz val="8"/>
      <extLst>
        <ext uri="smNativeData">
          <pm:charSpec xmlns:pm="smNativeData" id="1647270568" ulstyle="none" kern="1">
            <pm:latin face="Calibri" sz="160" lang="default"/>
            <pm:cs face="Times New Roman" sz="160" lang="default"/>
            <pm:ea face="SimSun" sz="160" lang="default"/>
          </pm:charSpec>
        </ext>
      </extLst>
    </font>
    <font>
      <name val="Arial"/>
      <family val="2"/>
      <color rgb="FF000000"/>
      <sz val="9"/>
      <extLst>
        <ext uri="smNativeData">
          <pm:charSpec xmlns:pm="smNativeData" id="1647270568" ulstyle="none" kern="1">
            <pm:latin face="Arial" sz="180" lang="default"/>
            <pm:cs face="Times New Roman" sz="180" lang="default"/>
            <pm:ea face="SimSun" sz="180" lang="default"/>
          </pm:charSpec>
        </ext>
      </extLst>
    </font>
    <font>
      <name val="Calibri"/>
      <family val="2"/>
      <b/>
      <color rgb="FFEEECE1"/>
      <sz val="15"/>
      <extLst>
        <ext uri="smNativeData">
          <pm:charSpec xmlns:pm="smNativeData" id="1647270568" fgClr="EEECE1" ulstyle="none" kern="1">
            <pm:latin face="Calibri" sz="300" lang="default" weight="bold"/>
            <pm:cs face="Times New Roman" sz="300" lang="default" weight="bold"/>
            <pm:ea face="SimSun" sz="300" lang="default" weight="bold"/>
          </pm:charSpec>
        </ext>
      </extLst>
    </font>
    <font>
      <name val="Calibri"/>
      <family val="2"/>
      <color rgb="FF0000FF"/>
      <sz val="11"/>
      <u val="single"/>
      <extLst>
        <ext uri="smNativeData">
          <pm:charSpec xmlns:pm="smNativeData" id="1647270568" fgClr="0000FF" ulstyle="singl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FFFFFF"/>
      <sz val="11"/>
      <extLst>
        <ext uri="smNativeData">
          <pm:charSpec xmlns:pm="smNativeData" id="1647270568" fgClr="FFFFFF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800080"/>
      <sz val="11"/>
      <u val="single"/>
      <extLst>
        <ext uri="smNativeData">
          <pm:charSpec xmlns:pm="smNativeData" id="1647270568" fgClr="800080" ulstyle="singl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b/>
      <color rgb="FFFFFFFF"/>
      <sz val="11"/>
      <extLst>
        <ext uri="smNativeData">
          <pm:charSpec xmlns:pm="smNativeData" id="1647270568" fgClr="FFFFFF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b/>
      <color rgb="FFEEECE1"/>
      <sz val="13"/>
      <extLst>
        <ext uri="smNativeData">
          <pm:charSpec xmlns:pm="smNativeData" id="1647270568" fgClr="EEECE1" ulstyle="none" kern="1">
            <pm:latin face="Calibri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Calibri"/>
      <family val="2"/>
      <color rgb="FFFA7D00"/>
      <sz val="11"/>
      <extLst>
        <ext uri="smNativeData">
          <pm:charSpec xmlns:pm="smNativeData" id="1647270568" fgClr="FA7D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FF0000"/>
      <sz val="11"/>
      <extLst>
        <ext uri="smNativeData">
          <pm:charSpec xmlns:pm="smNativeData" id="1647270568" fgClr="FF00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b/>
      <color rgb="FFEEECE1"/>
      <sz val="18"/>
      <extLst>
        <ext uri="smNativeData">
          <pm:charSpec xmlns:pm="smNativeData" id="1647270568" fgClr="EEECE1" ulstyle="none" kern="1">
            <pm:latin face="Calibri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Calibri"/>
      <family val="2"/>
      <color rgb="FF006100"/>
      <sz val="11"/>
      <extLst>
        <ext uri="smNativeData">
          <pm:charSpec xmlns:pm="smNativeData" id="1647270568" fgClr="0061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i/>
      <color rgb="FF7F7F7F"/>
      <sz val="11"/>
      <extLst>
        <ext uri="smNativeData">
          <pm:charSpec xmlns:pm="smNativeData" id="1647270568" fgClr="7F7F7F" ulstyle="none" kern="1">
            <pm:latin face="Calibri" sz="220" lang="default" i="1"/>
            <pm:cs face="Times New Roman" sz="220" lang="default" i="1"/>
            <pm:ea face="SimSun" sz="220" lang="default" i="1"/>
          </pm:charSpec>
        </ext>
      </extLst>
    </font>
    <font>
      <name val="Calibri"/>
      <family val="2"/>
      <b/>
      <color rgb="FFEEECE1"/>
      <sz val="11"/>
      <extLst>
        <ext uri="smNativeData">
          <pm:charSpec xmlns:pm="smNativeData" id="1647270568" fgClr="EEECE1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color rgb="FF3F3F76"/>
      <sz val="11"/>
      <extLst>
        <ext uri="smNativeData">
          <pm:charSpec xmlns:pm="smNativeData" id="1647270568" fgClr="3F3F7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b/>
      <color rgb="FF3F3F3F"/>
      <sz val="11"/>
      <extLst>
        <ext uri="smNativeData">
          <pm:charSpec xmlns:pm="smNativeData" id="1647270568" fgClr="3F3F3F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b/>
      <color rgb="FFFA7D00"/>
      <sz val="11"/>
      <extLst>
        <ext uri="smNativeData">
          <pm:charSpec xmlns:pm="smNativeData" id="1647270568" fgClr="FA7D00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color rgb="FF9C0006"/>
      <sz val="11"/>
      <extLst>
        <ext uri="smNativeData">
          <pm:charSpec xmlns:pm="smNativeData" id="1647270568" fgClr="9C000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9C6500"/>
      <sz val="11"/>
      <extLst>
        <ext uri="smNativeData">
          <pm:charSpec xmlns:pm="smNativeData" id="1647270568" fgClr="9C65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000000"/>
      <sz val="9"/>
      <extLst>
        <ext uri="smNativeData">
          <pm:charSpec xmlns:pm="smNativeData" id="1647270568" ulstyle="none" kern="1">
            <pm:latin face="Calibri" sz="18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000000"/>
      <sz val="8"/>
      <extLst>
        <ext uri="smNativeData">
          <pm:charSpec xmlns:pm="smNativeData" id="1647270568" ulstyle="none" kern="1">
            <pm:latin face="Calibri" sz="160" lang="default"/>
            <pm:cs face="Times New Roman" sz="220" lang="default"/>
            <pm:ea face="SimSun" sz="220" lang="default"/>
          </pm:charSpec>
        </ext>
      </extLst>
    </font>
  </fonts>
  <fills count="65">
    <fill>
      <patternFill patternType="none"/>
    </fill>
    <fill>
      <patternFill patternType="gray125"/>
    </fill>
    <fill>
      <patternFill patternType="solid">
        <fgColor rgb="FFB8CCE4"/>
        <bgColor rgb="FFFFFFFF"/>
        <extLst>
          <ext uri="smNativeData">
            <pm:shade xmlns:pm="smNativeData" id="1647270568" type="1" fgLvl="100" fgClr="00B8CCE4" bgLvl="0" bgClr="00000000"/>
          </ext>
        </extLst>
      </patternFill>
    </fill>
    <fill>
      <patternFill patternType="solid">
        <fgColor rgb="FFB1A0C7"/>
        <bgColor rgb="FFFFFFFF"/>
        <extLst>
          <ext uri="smNativeData">
            <pm:shade xmlns:pm="smNativeData" id="1647270568" type="1" fgLvl="100" fgClr="00B1A0C7" bgLvl="0" bgClr="00000000"/>
          </ext>
        </extLst>
      </patternFill>
    </fill>
    <fill>
      <patternFill patternType="solid">
        <fgColor rgb="FFA5A5A5"/>
        <bgColor rgb="FFFFFFFF"/>
        <extLst>
          <ext uri="smNativeData">
            <pm:shade xmlns:pm="smNativeData" id="1647270568" type="1" fgLvl="100" fgClr="00A5A5A5" bgLvl="0" bgClr="00000000"/>
          </ext>
        </extLst>
      </patternFill>
    </fill>
    <fill>
      <patternFill patternType="none"/>
    </fill>
    <fill>
      <patternFill patternType="solid">
        <fgColor rgb="FFFFFFCC"/>
        <bgColor rgb="FFFFFFFF"/>
        <extLst>
          <ext uri="smNativeData">
            <pm:shade xmlns:pm="smNativeData" id="1647270568" type="1" fgLvl="100" fgClr="00FFFFCC" bgLvl="0" bgClr="00000000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647270568" type="1" fgLvl="100" fgClr="00D7E3BB" bgLvl="0" bgClr="00000000"/>
          </ext>
        </extLst>
      </patternFill>
    </fill>
    <fill>
      <patternFill patternType="solid">
        <fgColor rgb="FFE6B8B7"/>
        <bgColor rgb="FFFFFFFF"/>
        <extLst>
          <ext uri="smNativeData">
            <pm:shade xmlns:pm="smNativeData" id="1647270568" type="1" fgLvl="100" fgClr="00E6B8B7" bgLvl="0" bgClr="00000000"/>
          </ext>
        </extLst>
      </patternFill>
    </fill>
    <fill>
      <patternFill patternType="none"/>
    </fill>
    <fill>
      <patternFill patternType="solid">
        <fgColor rgb="FFFFCC99"/>
        <bgColor rgb="FFFFFFFF"/>
        <extLst>
          <ext uri="smNativeData">
            <pm:shade xmlns:pm="smNativeData" id="1647270568" type="1" fgLvl="100" fgClr="00FFCC99" bgLvl="0" bgClr="00000000"/>
          </ext>
        </extLst>
      </patternFill>
    </fill>
    <fill>
      <patternFill patternType="solid">
        <fgColor rgb="FFC2D69A"/>
        <bgColor rgb="FFFFFFFF"/>
        <extLst>
          <ext uri="smNativeData">
            <pm:shade xmlns:pm="smNativeData" id="1647270568" type="1" fgLvl="100" fgClr="00C2D69A" bgLvl="0" bgClr="00000000"/>
          </ext>
        </extLst>
      </patternFill>
    </fill>
    <fill>
      <patternFill patternType="solid">
        <fgColor rgb="FFC6EFCE"/>
        <bgColor rgb="FFFFFFFF"/>
        <extLst>
          <ext uri="smNativeData">
            <pm:shade xmlns:pm="smNativeData" id="1647270568" type="1" fgLvl="100" fgClr="00C6EFCE" bgLvl="0" bgClr="00000000"/>
          </ext>
        </extLst>
      </patternFill>
    </fill>
    <fill>
      <patternFill patternType="solid">
        <fgColor rgb="FFF2F2F2"/>
        <bgColor rgb="FFFFFFFF"/>
        <extLst>
          <ext uri="smNativeData">
            <pm:shade xmlns:pm="smNativeData" id="1647270568" type="1" fgLvl="100" fgClr="00F2F2F2" bgLvl="0" bgClr="00000000"/>
          </ext>
        </extLst>
      </patternFill>
    </fill>
    <fill>
      <patternFill patternType="solid">
        <fgColor rgb="FFDCE6F1"/>
        <bgColor rgb="FFFFFFFF"/>
        <extLst>
          <ext uri="smNativeData">
            <pm:shade xmlns:pm="smNativeData" id="1647270568" type="1" fgLvl="100" fgClr="00DCE6F1" bgLvl="0" bgClr="00000000"/>
          </ext>
        </extLst>
      </patternFill>
    </fill>
    <fill>
      <patternFill patternType="solid">
        <fgColor rgb="FFF2F2F2"/>
        <bgColor rgb="FFFFFFFF"/>
        <extLst>
          <ext uri="smNativeData">
            <pm:shade xmlns:pm="smNativeData" id="1647270568" type="1" fgLvl="100" fgClr="00F2F2F2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C7CE"/>
        <bgColor rgb="FFFFFFFF"/>
        <extLst>
          <ext uri="smNativeData">
            <pm:shade xmlns:pm="smNativeData" id="1647270568" type="1" fgLvl="100" fgClr="00FFC7CE" bgLvl="0" bgClr="00000000"/>
          </ext>
        </extLst>
      </patternFill>
    </fill>
    <fill>
      <patternFill patternType="solid">
        <fgColor rgb="FFFFEB9C"/>
        <bgColor rgb="FFFFFFFF"/>
        <extLst>
          <ext uri="smNativeData">
            <pm:shade xmlns:pm="smNativeData" id="1647270568" type="1" fgLvl="100" fgClr="00FFEB9C" bgLvl="0" bgClr="00000000"/>
          </ext>
        </extLst>
      </patternFill>
    </fill>
    <fill>
      <patternFill patternType="solid">
        <fgColor rgb="FF4F81BD"/>
        <bgColor rgb="FFFFFFFF"/>
        <extLst>
          <ext uri="smNativeData">
            <pm:shade xmlns:pm="smNativeData" id="1647270568" type="1" fgLvl="100" fgClr="004F81BD" bgLvl="0" bgClr="00000000"/>
          </ext>
        </extLst>
      </patternFill>
    </fill>
    <fill>
      <patternFill patternType="solid">
        <fgColor rgb="FFDAEEF3"/>
        <bgColor rgb="FFFFFFFF"/>
        <extLst>
          <ext uri="smNativeData">
            <pm:shade xmlns:pm="smNativeData" id="1647270568" type="1" fgLvl="100" fgClr="00DAEEF3" bgLvl="0" bgClr="00000000"/>
          </ext>
        </extLst>
      </patternFill>
    </fill>
    <fill>
      <patternFill patternType="solid">
        <fgColor rgb="FF95B3D7"/>
        <bgColor rgb="FFFFFFFF"/>
        <extLst>
          <ext uri="smNativeData">
            <pm:shade xmlns:pm="smNativeData" id="1647270568" type="1" fgLvl="100" fgClr="0095B3D7" bgLvl="0" bgClr="00000000"/>
          </ext>
        </extLst>
      </patternFill>
    </fill>
    <fill>
      <patternFill patternType="solid">
        <fgColor rgb="FFC0504D"/>
        <bgColor rgb="FFFFFFFF"/>
        <extLst>
          <ext uri="smNativeData">
            <pm:shade xmlns:pm="smNativeData" id="1647270568" type="1" fgLvl="100" fgClr="00C0504D" bgLvl="0" bgClr="00000000"/>
          </ext>
        </extLst>
      </patternFill>
    </fill>
    <fill>
      <patternFill patternType="solid">
        <fgColor rgb="FFF2DCDB"/>
        <bgColor rgb="FFFFFFFF"/>
        <extLst>
          <ext uri="smNativeData">
            <pm:shade xmlns:pm="smNativeData" id="1647270568" type="1" fgLvl="100" fgClr="00F2DCDB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647270568" type="1" fgLvl="100" fgClr="00FDE9D9" bgLvl="0" bgClr="00000000"/>
          </ext>
        </extLst>
      </patternFill>
    </fill>
    <fill>
      <patternFill patternType="solid">
        <fgColor rgb="FFDA9694"/>
        <bgColor rgb="FFFFFFFF"/>
        <extLst>
          <ext uri="smNativeData">
            <pm:shade xmlns:pm="smNativeData" id="1647270568" type="1" fgLvl="100" fgClr="00DA9694" bgLvl="0" bgClr="00000000"/>
          </ext>
        </extLst>
      </patternFill>
    </fill>
    <fill>
      <patternFill patternType="solid">
        <fgColor rgb="FF9BBB59"/>
        <bgColor rgb="FFFFFFFF"/>
        <extLst>
          <ext uri="smNativeData">
            <pm:shade xmlns:pm="smNativeData" id="1647270568" type="1" fgLvl="100" fgClr="009BBB59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647270568" type="1" fgLvl="100" fgClr="00EBF1DC" bgLvl="0" bgClr="00000000"/>
          </ext>
        </extLst>
      </patternFill>
    </fill>
    <fill>
      <patternFill patternType="solid">
        <fgColor rgb="FF8064A2"/>
        <bgColor rgb="FFFFFFFF"/>
        <extLst>
          <ext uri="smNativeData">
            <pm:shade xmlns:pm="smNativeData" id="1647270568" type="1" fgLvl="100" fgClr="008064A2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647270568" type="1" fgLvl="100" fgClr="00E4DFEC" bgLvl="0" bgClr="00000000"/>
          </ext>
        </extLst>
      </patternFill>
    </fill>
    <fill>
      <patternFill patternType="solid">
        <fgColor rgb="FFCCC0DA"/>
        <bgColor rgb="FFFFFFFF"/>
        <extLst>
          <ext uri="smNativeData">
            <pm:shade xmlns:pm="smNativeData" id="1647270568" type="1" fgLvl="100" fgClr="00CCC0DA" bgLvl="0" bgClr="00000000"/>
          </ext>
        </extLst>
      </patternFill>
    </fill>
    <fill>
      <patternFill patternType="solid">
        <fgColor rgb="FF4BACC6"/>
        <bgColor rgb="FFFFFFFF"/>
        <extLst>
          <ext uri="smNativeData">
            <pm:shade xmlns:pm="smNativeData" id="1647270568" type="1" fgLvl="100" fgClr="004BACC6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647270568" type="1" fgLvl="100" fgClr="00B7DEE8" bgLvl="0" bgClr="00000000"/>
          </ext>
        </extLst>
      </patternFill>
    </fill>
    <fill>
      <patternFill patternType="solid">
        <fgColor rgb="FF92CDDC"/>
        <bgColor rgb="FFFFFFFF"/>
        <extLst>
          <ext uri="smNativeData">
            <pm:shade xmlns:pm="smNativeData" id="1647270568" type="1" fgLvl="100" fgClr="0092CDDC" bgLvl="0" bgClr="00000000"/>
          </ext>
        </extLst>
      </patternFill>
    </fill>
    <fill>
      <patternFill patternType="solid">
        <fgColor rgb="FFF79646"/>
        <bgColor rgb="FFFFFFFF"/>
        <extLst>
          <ext uri="smNativeData">
            <pm:shade xmlns:pm="smNativeData" id="1647270568" type="1" fgLvl="100" fgClr="00F79646" bgLvl="0" bgClr="00000000"/>
          </ext>
        </extLst>
      </patternFill>
    </fill>
    <fill>
      <patternFill patternType="solid">
        <fgColor rgb="FFFCD5B4"/>
        <bgColor rgb="FFFFFFFF"/>
        <extLst>
          <ext uri="smNativeData">
            <pm:shade xmlns:pm="smNativeData" id="1647270568" type="1" fgLvl="100" fgClr="00FCD5B4" bgLvl="0" bgClr="00000000"/>
          </ext>
        </extLst>
      </patternFill>
    </fill>
    <fill>
      <patternFill patternType="solid">
        <fgColor rgb="FFFABF8F"/>
        <bgColor rgb="FFFFFFFF"/>
        <extLst>
          <ext uri="smNativeData">
            <pm:shade xmlns:pm="smNativeData" id="1647270568" type="1" fgLvl="100" fgClr="00FABF8F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647270568" type="1" fgLvl="100" fgClr="00FFFF00" bgLvl="0" bgClr="00FFFF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47270568" type="1" fgLvl="100" fgClr="00FFFF00" bgLvl="0" bgClr="00FFFF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47270568" type="1" fgLvl="100" fgClr="00FFFF00" bgLvl="0" bgClr="00FFFFFF"/>
          </ext>
        </extLst>
      </patternFill>
    </fill>
    <fill>
      <patternFill patternType="solid">
        <fgColor rgb="FFDAEEF3"/>
        <bgColor rgb="FFFFFFFF"/>
        <extLst>
          <ext uri="smNativeData">
            <pm:shade xmlns:pm="smNativeData" id="1647270568" type="1" fgLvl="100" fgClr="00DAEEF3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47270568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7270568" type="1" fgLvl="100" fgClr="00FFFFFF" bgLvl="0" bgClr="00FFFFFF"/>
          </ext>
        </extLst>
      </patternFill>
    </fill>
    <fill>
      <patternFill patternType="solid">
        <fgColor rgb="FFDAEEF3"/>
        <bgColor rgb="FFFFFFFF"/>
        <extLst>
          <ext uri="smNativeData">
            <pm:shade xmlns:pm="smNativeData" id="1647270568" type="1" fgLvl="100" fgClr="00DAEEF3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DAEEF3"/>
        <bgColor rgb="FFFFFFFF"/>
        <extLst>
          <ext uri="smNativeData">
            <pm:shade xmlns:pm="smNativeData" id="1647270568" type="1" fgLvl="100" fgClr="00DAEEF3" bgLvl="0" bgClr="00FFFFFF"/>
          </ext>
        </extLst>
      </patternFill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647270568" type="1" fgLvl="100" fgClr="00FFFF00" bgLvl="0" bgClr="00FFFF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47270568" type="1" fgLvl="100" fgClr="00FFFF00" bgLvl="0" bgClr="00FFFFFF"/>
          </ext>
        </extLst>
      </patternFill>
    </fill>
    <fill>
      <patternFill patternType="solid">
        <fgColor rgb="FFDCE6F1"/>
        <bgColor rgb="FFFFFFFF"/>
        <extLst>
          <ext uri="smNativeData">
            <pm:shade xmlns:pm="smNativeData" id="1647270568" type="1" fgLvl="100" fgClr="00DCE6F1" bgLvl="0" bgClr="00FFFFFF"/>
          </ext>
        </extLst>
      </patternFill>
    </fill>
    <fill>
      <patternFill patternType="solid">
        <fgColor rgb="FFFCD5B4"/>
        <bgColor rgb="FFFFFFFF"/>
        <extLst>
          <ext uri="smNativeData">
            <pm:shade xmlns:pm="smNativeData" id="1647270568" type="1" fgLvl="100" fgClr="00FCD5B4" bgLvl="0" bgClr="00FFFFFF"/>
          </ext>
        </extLst>
      </patternFill>
    </fill>
    <fill>
      <patternFill patternType="solid">
        <fgColor rgb="FFFCD5B4"/>
        <bgColor rgb="FFFFFFFF"/>
        <extLst>
          <ext uri="smNativeData">
            <pm:shade xmlns:pm="smNativeData" id="1647270568" type="1" fgLvl="100" fgClr="00FCD5B4" bgLvl="0" bgClr="00FFFFFF"/>
          </ext>
        </extLst>
      </patternFill>
    </fill>
    <fill>
      <patternFill patternType="none"/>
    </fill>
    <fill>
      <patternFill patternType="solid">
        <fgColor rgb="FFDAEEF3"/>
        <bgColor rgb="FFFFFFFF"/>
        <extLst>
          <ext uri="smNativeData">
            <pm:shade xmlns:pm="smNativeData" id="1647270568" type="1" fgLvl="100" fgClr="00DAEEF3" bgLvl="0" bgClr="00FFFFFF"/>
          </ext>
        </extLst>
      </patternFill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647270568" type="1" fgLvl="100" fgClr="00FFFF00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2DCDB"/>
        <bgColor rgb="FFFFFFFF"/>
        <extLst>
          <ext uri="smNativeData">
            <pm:shade xmlns:pm="smNativeData" id="1647270568" type="1" fgLvl="100" fgClr="00F2DCDB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7270568" type="1" fgLvl="100" fgClr="00FFFFFF" bgLvl="100" bgClr="00000000"/>
          </ext>
        </extLst>
      </patternFill>
    </fill>
  </fills>
  <borders count="6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extLst>
        <ext uri="smNativeData">
          <pm:border xmlns:pm="smNativeData" id="1647270568">
            <pm:line position="top" type="2" style="0" width="20" dist="20" width2="20" rgb="3F3F3F"/>
            <pm:line position="bottom" type="2" style="0" width="20" dist="20" width2="20" rgb="3F3F3F"/>
            <pm:line position="left" type="2" style="0" width="20" dist="20" width2="20" rgb="3F3F3F"/>
            <pm:line position="right" type="2" style="0" width="20" dist="20" width2="20" rgb="3F3F3F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4F81BD"/>
      </bottom>
      <extLst>
        <ext uri="smNativeData">
          <pm:border xmlns:pm="smNativeData" id="1647270568">
            <pm:line position="bottom" type="1" style="0" width="30" dist="20" width2="20" rgb="4F81BD"/>
          </pm:border>
        </ext>
      </extLst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extLst>
        <ext uri="smNativeData">
          <pm:border xmlns:pm="smNativeData" id="1647270568">
            <pm:line position="top" type="1" style="0" width="20" dist="20" width2="20" rgb="B2B2B2"/>
            <pm:line position="bottom" type="1" style="0" width="20" dist="20" width2="20" rgb="B2B2B2"/>
            <pm:line position="left" type="1" style="0" width="20" dist="20" width2="20" rgb="B2B2B2"/>
            <pm:line position="right" type="1" style="0" width="20" dist="20" width2="20" rgb="B2B2B2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A6BEDD"/>
      </bottom>
      <extLst>
        <ext uri="smNativeData">
          <pm:border xmlns:pm="smNativeData" id="1647270568">
            <pm:line position="bottom" type="1" style="0" width="30" dist="20" width2="20" rgb="A6BEDD"/>
          </pm:border>
        </ext>
      </extLst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extLst>
        <ext uri="smNativeData">
          <pm:border xmlns:pm="smNativeData" id="1647270568">
            <pm:line position="top" type="1" style="0" width="20" dist="20" width2="20" rgb="7F7F7F"/>
            <pm:line position="bottom" type="1" style="0" width="20" dist="20" width2="20" rgb="7F7F7F"/>
            <pm:line position="left" type="1" style="0" width="20" dist="20" width2="20" rgb="7F7F7F"/>
            <pm:line position="right" type="1" style="0" width="20" dist="20" width2="20" rgb="7F7F7F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extLst>
        <ext uri="smNativeData">
          <pm:border xmlns:pm="smNativeData" id="1647270568">
            <pm:line position="top" type="1" style="0" width="20" dist="20" width2="20" rgb="3F3F3F"/>
            <pm:line position="bottom" type="1" style="0" width="20" dist="20" width2="20" rgb="3F3F3F"/>
            <pm:line position="left" type="1" style="0" width="20" dist="20" width2="20" rgb="3F3F3F"/>
            <pm:line position="right" type="1" style="0" width="20" dist="20" width2="20" rgb="3F3F3F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extLst>
        <ext uri="smNativeData">
          <pm:border xmlns:pm="smNativeData" id="1647270568">
            <pm:line position="top" type="1" style="0" width="20" dist="20" width2="20" rgb="7F7F7F"/>
            <pm:line position="bottom" type="1" style="0" width="20" dist="20" width2="20" rgb="7F7F7F"/>
            <pm:line position="left" type="1" style="0" width="20" dist="20" width2="20" rgb="7F7F7F"/>
            <pm:line position="right" type="1" style="0" width="20" dist="20" width2="20" rgb="7F7F7F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8001"/>
      </bottom>
      <extLst>
        <ext uri="smNativeData">
          <pm:border xmlns:pm="smNativeData" id="1647270568">
            <pm:line position="bottom" type="2" style="0" width="20" dist="20" width2="20" rgb="FF8001"/>
          </pm:border>
        </ext>
      </extLst>
    </border>
    <border>
      <left style="none">
        <color rgb="FF000000"/>
      </left>
      <right style="none">
        <color rgb="FF000000"/>
      </right>
      <top style="thin">
        <color rgb="FF4F81BD"/>
      </top>
      <bottom style="double">
        <color rgb="FF4F81BD"/>
      </bottom>
      <extLst>
        <ext uri="smNativeData">
          <pm:border xmlns:pm="smNativeData" id="1647270568">
            <pm:line position="top" type="1" style="0" width="20" dist="20" width2="20" rgb="4F81BD"/>
            <pm:line position="bottom" type="2" style="0" width="20" dist="20" width2="20" rgb="4F81BD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7270568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727056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7270568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727056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4727056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727056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7270568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47270568">
            <pm:line position="top" type="1" style="0" width="20" dist="20" width2="20" rgb="000000"/>
            <pm:line position="bottom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4727056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4727056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7270568">
            <pm:line position="bottom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7270568"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7270568"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7270568"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647270568"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7270568"/>
        </ext>
      </extLst>
    </border>
  </borders>
  <cellStyleXfs count="49">
    <xf numFmtId="0" fontId="0" fillId="0" borderId="0" applyNumberFormat="1" applyFont="1" applyFill="1" applyBorder="1" applyAlignment="1" applyProtection="1"/>
    <xf numFmtId="0" fontId="0" fillId="2" borderId="1" applyNumberFormat="0" applyFont="1" applyFill="1" applyBorder="0" applyAlignment="0" applyProtection="0">
      <alignment vertical="center"/>
    </xf>
    <xf numFmtId="165" fontId="0" fillId="0" borderId="0" applyNumberFormat="1" applyFont="0" applyFill="0" applyBorder="0" applyAlignment="0" applyProtection="0">
      <alignment vertical="center"/>
    </xf>
    <xf numFmtId="164" fontId="0" fillId="0" borderId="0" applyNumberFormat="1" applyFont="0" applyFill="0" applyBorder="0" applyAlignment="0" applyProtection="0">
      <alignment vertical="center"/>
    </xf>
    <xf numFmtId="167" fontId="0" fillId="0" borderId="0" applyNumberFormat="1" applyFont="0" applyFill="0" applyBorder="0" applyAlignment="0" applyProtection="0">
      <alignment vertical="center"/>
    </xf>
    <xf numFmtId="166" fontId="0" fillId="0" borderId="0" applyNumberFormat="1" applyFont="0" applyFill="0" applyBorder="0" applyAlignment="0" applyProtection="0">
      <alignment vertical="center"/>
    </xf>
    <xf numFmtId="9" fontId="0" fillId="0" borderId="0" applyNumberFormat="1" applyFont="0" applyFill="0" applyBorder="0" applyAlignment="0" applyProtection="0">
      <alignment vertical="center"/>
    </xf>
    <xf numFmtId="0" fontId="12" fillId="0" borderId="0" applyNumberFormat="0" applyFont="1" applyFill="0" applyBorder="0" applyAlignment="0" applyProtection="0">
      <alignment vertical="center"/>
    </xf>
    <xf numFmtId="0" fontId="13" fillId="3" borderId="2" applyNumberFormat="0" applyFont="1" applyFill="1" applyBorder="0" applyAlignment="0" applyProtection="0">
      <alignment vertical="center"/>
    </xf>
    <xf numFmtId="0" fontId="14" fillId="0" borderId="0" applyNumberFormat="0" applyFont="1" applyFill="0" applyBorder="0" applyAlignment="0" applyProtection="0">
      <alignment vertical="center"/>
    </xf>
    <xf numFmtId="0" fontId="15" fillId="4" borderId="3" applyNumberFormat="0" applyFont="1" applyFill="1" applyBorder="1" applyAlignment="0" applyProtection="0">
      <alignment vertical="center"/>
    </xf>
    <xf numFmtId="0" fontId="16" fillId="5" borderId="4" applyNumberFormat="0" applyFont="1" applyFill="0" applyBorder="1" applyAlignment="0" applyProtection="0">
      <alignment vertical="center"/>
    </xf>
    <xf numFmtId="0" fontId="0" fillId="6" borderId="5" applyNumberFormat="0" applyFont="0" applyFill="1" applyBorder="1" applyAlignment="0" applyProtection="0">
      <alignment vertical="center"/>
    </xf>
    <xf numFmtId="0" fontId="0" fillId="7" borderId="6" applyNumberFormat="0" applyFont="1" applyFill="1" applyBorder="0" applyAlignment="0" applyProtection="0">
      <alignment vertical="center"/>
    </xf>
    <xf numFmtId="0" fontId="18" fillId="0" borderId="0" applyNumberFormat="0" applyFont="1" applyFill="0" applyBorder="0" applyAlignment="0" applyProtection="0">
      <alignment vertical="center"/>
    </xf>
    <xf numFmtId="0" fontId="0" fillId="8" borderId="7" applyNumberFormat="0" applyFont="1" applyFill="1" applyBorder="0" applyAlignment="0" applyProtection="0">
      <alignment vertical="center"/>
    </xf>
    <xf numFmtId="0" fontId="19" fillId="0" borderId="0" applyNumberFormat="0" applyFont="1" applyFill="0" applyBorder="0" applyAlignment="0" applyProtection="0">
      <alignment vertical="center"/>
    </xf>
    <xf numFmtId="0" fontId="21" fillId="0" borderId="0" applyNumberFormat="0" applyFont="1" applyFill="0" applyBorder="0" applyAlignment="0" applyProtection="0">
      <alignment vertical="center"/>
    </xf>
    <xf numFmtId="0" fontId="11" fillId="5" borderId="4" applyNumberFormat="0" applyFont="1" applyFill="0" applyBorder="1" applyAlignment="0" applyProtection="0">
      <alignment vertical="center"/>
    </xf>
    <xf numFmtId="0" fontId="22" fillId="9" borderId="8" applyNumberFormat="0" applyFont="1" applyFill="0" applyBorder="1" applyAlignment="0" applyProtection="0">
      <alignment vertical="center"/>
    </xf>
    <xf numFmtId="0" fontId="22" fillId="0" borderId="0" applyNumberFormat="0" applyFont="1" applyFill="0" applyBorder="0" applyAlignment="0" applyProtection="0">
      <alignment vertical="center"/>
    </xf>
    <xf numFmtId="0" fontId="23" fillId="10" borderId="9" applyNumberFormat="0" applyFont="1" applyFill="1" applyBorder="1" applyAlignment="0" applyProtection="0">
      <alignment vertical="center"/>
    </xf>
    <xf numFmtId="0" fontId="13" fillId="11" borderId="10" applyNumberFormat="0" applyFont="1" applyFill="1" applyBorder="0" applyAlignment="0" applyProtection="0">
      <alignment vertical="center"/>
    </xf>
    <xf numFmtId="0" fontId="20" fillId="12" borderId="11" applyNumberFormat="0" applyFont="1" applyFill="1" applyBorder="0" applyAlignment="0" applyProtection="0">
      <alignment vertical="center"/>
    </xf>
    <xf numFmtId="0" fontId="24" fillId="13" borderId="12" applyNumberFormat="0" applyFont="1" applyFill="1" applyBorder="1" applyAlignment="0" applyProtection="0">
      <alignment vertical="center"/>
    </xf>
    <xf numFmtId="0" fontId="0" fillId="14" borderId="13" applyNumberFormat="0" applyFont="1" applyFill="1" applyBorder="0" applyAlignment="0" applyProtection="0">
      <alignment vertical="center"/>
    </xf>
    <xf numFmtId="0" fontId="25" fillId="15" borderId="14" applyNumberFormat="0" applyFont="1" applyFill="1" applyBorder="1" applyAlignment="0" applyProtection="0">
      <alignment vertical="center"/>
    </xf>
    <xf numFmtId="0" fontId="17" fillId="16" borderId="15" applyNumberFormat="0" applyFont="1" applyFill="0" applyBorder="1" applyAlignment="0" applyProtection="0">
      <alignment vertical="center"/>
    </xf>
    <xf numFmtId="0" fontId="3" fillId="17" borderId="16" applyNumberFormat="0" applyFont="1" applyFill="0" applyBorder="1" applyAlignment="0" applyProtection="0">
      <alignment vertical="center"/>
    </xf>
    <xf numFmtId="0" fontId="26" fillId="18" borderId="17" applyNumberFormat="0" applyFont="1" applyFill="1" applyBorder="0" applyAlignment="0" applyProtection="0">
      <alignment vertical="center"/>
    </xf>
    <xf numFmtId="0" fontId="27" fillId="19" borderId="18" applyNumberFormat="0" applyFont="1" applyFill="1" applyBorder="0" applyAlignment="0" applyProtection="0">
      <alignment vertical="center"/>
    </xf>
    <xf numFmtId="0" fontId="13" fillId="20" borderId="19" applyNumberFormat="0" applyFont="1" applyFill="1" applyBorder="0" applyAlignment="0" applyProtection="0">
      <alignment vertical="center"/>
    </xf>
    <xf numFmtId="0" fontId="0" fillId="21" borderId="20" applyNumberFormat="0" applyFont="1" applyFill="1" applyBorder="0" applyAlignment="0" applyProtection="0">
      <alignment vertical="center"/>
    </xf>
    <xf numFmtId="0" fontId="13" fillId="22" borderId="21" applyNumberFormat="0" applyFont="1" applyFill="1" applyBorder="0" applyAlignment="0" applyProtection="0">
      <alignment vertical="center"/>
    </xf>
    <xf numFmtId="0" fontId="13" fillId="23" borderId="22" applyNumberFormat="0" applyFont="1" applyFill="1" applyBorder="0" applyAlignment="0" applyProtection="0">
      <alignment vertical="center"/>
    </xf>
    <xf numFmtId="0" fontId="0" fillId="24" borderId="23" applyNumberFormat="0" applyFont="1" applyFill="1" applyBorder="0" applyAlignment="0" applyProtection="0">
      <alignment vertical="center"/>
    </xf>
    <xf numFmtId="0" fontId="0" fillId="25" borderId="24" applyNumberFormat="0" applyFont="1" applyFill="1" applyBorder="0" applyAlignment="0" applyProtection="0">
      <alignment vertical="center"/>
    </xf>
    <xf numFmtId="0" fontId="13" fillId="26" borderId="25" applyNumberFormat="0" applyFont="1" applyFill="1" applyBorder="0" applyAlignment="0" applyProtection="0">
      <alignment vertical="center"/>
    </xf>
    <xf numFmtId="0" fontId="13" fillId="27" borderId="26" applyNumberFormat="0" applyFont="1" applyFill="1" applyBorder="0" applyAlignment="0" applyProtection="0">
      <alignment vertical="center"/>
    </xf>
    <xf numFmtId="0" fontId="0" fillId="28" borderId="27" applyNumberFormat="0" applyFont="1" applyFill="1" applyBorder="0" applyAlignment="0" applyProtection="0">
      <alignment vertical="center"/>
    </xf>
    <xf numFmtId="0" fontId="13" fillId="29" borderId="28" applyNumberFormat="0" applyFont="1" applyFill="1" applyBorder="0" applyAlignment="0" applyProtection="0">
      <alignment vertical="center"/>
    </xf>
    <xf numFmtId="0" fontId="0" fillId="30" borderId="29" applyNumberFormat="0" applyFont="1" applyFill="1" applyBorder="0" applyAlignment="0" applyProtection="0">
      <alignment vertical="center"/>
    </xf>
    <xf numFmtId="0" fontId="0" fillId="31" borderId="30" applyNumberFormat="0" applyFont="1" applyFill="1" applyBorder="0" applyAlignment="0" applyProtection="0">
      <alignment vertical="center"/>
    </xf>
    <xf numFmtId="0" fontId="13" fillId="32" borderId="31" applyNumberFormat="0" applyFont="1" applyFill="1" applyBorder="0" applyAlignment="0" applyProtection="0">
      <alignment vertical="center"/>
    </xf>
    <xf numFmtId="0" fontId="0" fillId="33" borderId="32" applyNumberFormat="0" applyFont="1" applyFill="1" applyBorder="0" applyAlignment="0" applyProtection="0">
      <alignment vertical="center"/>
    </xf>
    <xf numFmtId="0" fontId="13" fillId="34" borderId="33" applyNumberFormat="0" applyFont="1" applyFill="1" applyBorder="0" applyAlignment="0" applyProtection="0">
      <alignment vertical="center"/>
    </xf>
    <xf numFmtId="0" fontId="13" fillId="35" borderId="34" applyNumberFormat="0" applyFont="1" applyFill="1" applyBorder="0" applyAlignment="0" applyProtection="0">
      <alignment vertical="center"/>
    </xf>
    <xf numFmtId="0" fontId="0" fillId="36" borderId="35" applyNumberFormat="0" applyFont="1" applyFill="1" applyBorder="0" applyAlignment="0" applyProtection="0">
      <alignment vertical="center"/>
    </xf>
    <xf numFmtId="0" fontId="13" fillId="37" borderId="36" applyNumberFormat="0" applyFont="1" applyFill="1" applyBorder="0" applyAlignment="0" applyProtection="0">
      <alignment vertical="center"/>
    </xf>
  </cellStyleXfs>
  <cellXfs count="96">
    <xf numFmtId="0" fontId="0" fillId="0" borderId="0" xfId="0"/>
    <xf numFmtId="0" fontId="0" fillId="2" borderId="1" xfId="1">
      <alignment vertical="center"/>
    </xf>
    <xf numFmtId="165" fontId="0" fillId="0" borderId="0" xfId="2">
      <alignment vertical="center"/>
    </xf>
    <xf numFmtId="164" fontId="0" fillId="0" borderId="0" xfId="3">
      <alignment vertical="center"/>
    </xf>
    <xf numFmtId="167" fontId="0" fillId="0" borderId="0" xfId="4">
      <alignment vertical="center"/>
    </xf>
    <xf numFmtId="166" fontId="0" fillId="0" borderId="0" xfId="5">
      <alignment vertical="center"/>
    </xf>
    <xf numFmtId="9" fontId="0" fillId="0" borderId="0" xfId="6">
      <alignment vertical="center"/>
    </xf>
    <xf numFmtId="0" fontId="12" fillId="0" borderId="0" xfId="7">
      <alignment vertical="center"/>
    </xf>
    <xf numFmtId="0" fontId="13" fillId="3" borderId="2" xfId="8">
      <alignment vertical="center"/>
    </xf>
    <xf numFmtId="0" fontId="14" fillId="0" borderId="0" xfId="9">
      <alignment vertical="center"/>
    </xf>
    <xf numFmtId="0" fontId="15" fillId="4" borderId="3" xfId="10">
      <alignment vertical="center"/>
    </xf>
    <xf numFmtId="0" fontId="16" fillId="0" borderId="4" xfId="11">
      <alignment vertical="center"/>
    </xf>
    <xf numFmtId="0" fontId="0" fillId="6" borderId="5" xfId="12">
      <alignment vertical="center"/>
    </xf>
    <xf numFmtId="0" fontId="0" fillId="7" borderId="6" xfId="13">
      <alignment vertical="center"/>
    </xf>
    <xf numFmtId="0" fontId="18" fillId="0" borderId="0" xfId="14">
      <alignment vertical="center"/>
    </xf>
    <xf numFmtId="0" fontId="0" fillId="8" borderId="7" xfId="15">
      <alignment vertical="center"/>
    </xf>
    <xf numFmtId="0" fontId="19" fillId="0" borderId="0" xfId="16">
      <alignment vertical="center"/>
    </xf>
    <xf numFmtId="0" fontId="21" fillId="0" borderId="0" xfId="17">
      <alignment vertical="center"/>
    </xf>
    <xf numFmtId="0" fontId="11" fillId="0" borderId="4" xfId="18">
      <alignment vertical="center"/>
    </xf>
    <xf numFmtId="0" fontId="22" fillId="0" borderId="8" xfId="19">
      <alignment vertical="center"/>
    </xf>
    <xf numFmtId="0" fontId="22" fillId="0" borderId="0" xfId="20">
      <alignment vertical="center"/>
    </xf>
    <xf numFmtId="0" fontId="23" fillId="10" borderId="9" xfId="21">
      <alignment vertical="center"/>
    </xf>
    <xf numFmtId="0" fontId="13" fillId="11" borderId="10" xfId="22">
      <alignment vertical="center"/>
    </xf>
    <xf numFmtId="0" fontId="20" fillId="12" borderId="11" xfId="23">
      <alignment vertical="center"/>
    </xf>
    <xf numFmtId="0" fontId="24" fillId="13" borderId="12" xfId="24">
      <alignment vertical="center"/>
    </xf>
    <xf numFmtId="0" fontId="0" fillId="14" borderId="13" xfId="25">
      <alignment vertical="center"/>
    </xf>
    <xf numFmtId="0" fontId="25" fillId="15" borderId="14" xfId="26">
      <alignment vertical="center"/>
    </xf>
    <xf numFmtId="0" fontId="17" fillId="0" borderId="15" xfId="27">
      <alignment vertical="center"/>
    </xf>
    <xf numFmtId="0" fontId="3" fillId="0" borderId="16" xfId="28">
      <alignment vertical="center"/>
    </xf>
    <xf numFmtId="0" fontId="26" fillId="18" borderId="17" xfId="29">
      <alignment vertical="center"/>
    </xf>
    <xf numFmtId="0" fontId="27" fillId="19" borderId="18" xfId="30">
      <alignment vertical="center"/>
    </xf>
    <xf numFmtId="0" fontId="13" fillId="20" borderId="19" xfId="31">
      <alignment vertical="center"/>
    </xf>
    <xf numFmtId="0" fontId="0" fillId="21" borderId="20" xfId="32">
      <alignment vertical="center"/>
    </xf>
    <xf numFmtId="0" fontId="13" fillId="22" borderId="21" xfId="33">
      <alignment vertical="center"/>
    </xf>
    <xf numFmtId="0" fontId="13" fillId="23" borderId="22" xfId="34">
      <alignment vertical="center"/>
    </xf>
    <xf numFmtId="0" fontId="0" fillId="24" borderId="23" xfId="35">
      <alignment vertical="center"/>
    </xf>
    <xf numFmtId="0" fontId="0" fillId="25" borderId="24" xfId="36">
      <alignment vertical="center"/>
    </xf>
    <xf numFmtId="0" fontId="13" fillId="26" borderId="25" xfId="37">
      <alignment vertical="center"/>
    </xf>
    <xf numFmtId="0" fontId="13" fillId="27" borderId="26" xfId="38">
      <alignment vertical="center"/>
    </xf>
    <xf numFmtId="0" fontId="0" fillId="28" borderId="27" xfId="39">
      <alignment vertical="center"/>
    </xf>
    <xf numFmtId="0" fontId="13" fillId="29" borderId="28" xfId="40">
      <alignment vertical="center"/>
    </xf>
    <xf numFmtId="0" fontId="0" fillId="30" borderId="29" xfId="41">
      <alignment vertical="center"/>
    </xf>
    <xf numFmtId="0" fontId="0" fillId="31" borderId="30" xfId="42">
      <alignment vertical="center"/>
    </xf>
    <xf numFmtId="0" fontId="13" fillId="32" borderId="31" xfId="43">
      <alignment vertical="center"/>
    </xf>
    <xf numFmtId="0" fontId="0" fillId="33" borderId="32" xfId="44">
      <alignment vertical="center"/>
    </xf>
    <xf numFmtId="0" fontId="13" fillId="34" borderId="33" xfId="45">
      <alignment vertical="center"/>
    </xf>
    <xf numFmtId="0" fontId="13" fillId="35" borderId="34" xfId="46">
      <alignment vertical="center"/>
    </xf>
    <xf numFmtId="0" fontId="0" fillId="36" borderId="35" xfId="47">
      <alignment vertical="center"/>
    </xf>
    <xf numFmtId="0" fontId="13" fillId="37" borderId="36" xfId="48">
      <alignment vertical="center"/>
    </xf>
    <xf numFmtId="0" fontId="2" fillId="0" borderId="37" xfId="0" applyFont="1" applyBorder="1"/>
    <xf numFmtId="0" fontId="0" fillId="0" borderId="37" xfId="0" applyBorder="1"/>
    <xf numFmtId="0" fontId="3" fillId="0" borderId="38" xfId="0" applyFont="1" applyBorder="1" applyAlignment="1">
      <alignment horizontal="center"/>
    </xf>
    <xf numFmtId="0" fontId="4" fillId="0" borderId="38" xfId="0" applyFont="1" applyBorder="1" applyAlignment="1">
      <alignment horizontal="center" wrapText="1"/>
    </xf>
    <xf numFmtId="0" fontId="3" fillId="40" borderId="39" xfId="0" applyFont="1" applyFill="1" applyBorder="1"/>
    <xf numFmtId="0" fontId="0" fillId="40" borderId="39" xfId="0" applyFill="1" applyBorder="1"/>
    <xf numFmtId="3" fontId="3" fillId="41" borderId="40" xfId="0" applyNumberFormat="1" applyFont="1" applyFill="1" applyBorder="1"/>
    <xf numFmtId="3" fontId="3" fillId="42" borderId="41" xfId="0" applyNumberFormat="1" applyFont="1" applyFill="1" applyBorder="1"/>
    <xf numFmtId="3" fontId="0" fillId="43" borderId="42" xfId="0" applyNumberFormat="1" applyFill="1" applyBorder="1"/>
    <xf numFmtId="3" fontId="0" fillId="0" borderId="43" xfId="0" applyNumberFormat="1" applyBorder="1"/>
    <xf numFmtId="0" fontId="0" fillId="0" borderId="0" xfId="0" applyAlignment="1">
      <alignment horizontal="left"/>
    </xf>
    <xf numFmtId="0" fontId="0" fillId="45" borderId="44" xfId="0" applyFill="1"/>
    <xf numFmtId="0" fontId="0" fillId="45" borderId="44" xfId="0" applyFill="1" applyAlignment="1">
      <alignment horizontal="left"/>
    </xf>
    <xf numFmtId="3" fontId="0" fillId="46" borderId="45" xfId="0" applyNumberFormat="1" applyFill="1" applyBorder="1"/>
    <xf numFmtId="0" fontId="5" fillId="0" borderId="37" xfId="0" applyFont="1" applyBorder="1" applyAlignment="1">
      <alignment wrapText="1"/>
    </xf>
    <xf numFmtId="3" fontId="0" fillId="47" borderId="46" xfId="0" applyNumberFormat="1" applyFill="1" applyBorder="1"/>
    <xf numFmtId="3" fontId="0" fillId="0" borderId="38" xfId="0" applyNumberFormat="1" applyBorder="1"/>
    <xf numFmtId="0" fontId="0" fillId="0" borderId="0" xfId="0" applyAlignment="1">
      <alignment wrapText="1"/>
    </xf>
    <xf numFmtId="0" fontId="0" fillId="0" borderId="37" xfId="0" applyBorder="1" applyAlignment="1">
      <alignment wrapText="1"/>
    </xf>
    <xf numFmtId="0" fontId="0" fillId="0" borderId="47" xfId="0" applyBorder="1"/>
    <xf numFmtId="0" fontId="3" fillId="0" borderId="0" xfId="0" applyFont="1"/>
    <xf numFmtId="3" fontId="3" fillId="43" borderId="42" xfId="0" applyNumberFormat="1" applyFont="1" applyFill="1" applyBorder="1"/>
    <xf numFmtId="3" fontId="3" fillId="0" borderId="43" xfId="0" applyNumberFormat="1" applyFont="1" applyBorder="1"/>
    <xf numFmtId="0" fontId="3" fillId="0" borderId="48" xfId="0" applyFont="1" applyBorder="1"/>
    <xf numFmtId="3" fontId="3" fillId="50" borderId="49" xfId="0" applyNumberFormat="1" applyFont="1" applyFill="1" applyBorder="1"/>
    <xf numFmtId="3" fontId="3" fillId="0" borderId="50" xfId="0" applyNumberFormat="1" applyFont="1" applyBorder="1"/>
    <xf numFmtId="0" fontId="3" fillId="52" borderId="51" xfId="0" applyFont="1" applyFill="1"/>
    <xf numFmtId="3" fontId="3" fillId="53" borderId="52" xfId="0" applyNumberFormat="1" applyFont="1" applyFill="1" applyBorder="1"/>
    <xf numFmtId="0" fontId="6" fillId="0" borderId="37" xfId="0" applyFont="1" applyBorder="1"/>
    <xf numFmtId="0" fontId="7" fillId="0" borderId="0" xfId="0" applyFont="1"/>
    <xf numFmtId="0" fontId="0" fillId="43" borderId="42" xfId="0" applyFill="1" applyBorder="1"/>
    <xf numFmtId="0" fontId="0" fillId="0" borderId="43" xfId="0" applyBorder="1"/>
    <xf numFmtId="0" fontId="8" fillId="0" borderId="0" xfId="0" applyFont="1"/>
    <xf numFmtId="3" fontId="0" fillId="54" borderId="53" xfId="0" applyNumberFormat="1" applyFill="1" applyBorder="1"/>
    <xf numFmtId="0" fontId="0" fillId="55" borderId="54" xfId="0" applyFill="1"/>
    <xf numFmtId="3" fontId="0" fillId="56" borderId="55" xfId="0" applyNumberFormat="1" applyFill="1" applyBorder="1"/>
    <xf numFmtId="0" fontId="0" fillId="0" borderId="56" xfId="0" applyBorder="1"/>
    <xf numFmtId="3" fontId="0" fillId="58" borderId="57" xfId="0" applyNumberFormat="1" applyFill="1" applyBorder="1"/>
    <xf numFmtId="3" fontId="0" fillId="0" borderId="58" xfId="0" applyNumberFormat="1" applyBorder="1"/>
    <xf numFmtId="0" fontId="0" fillId="0" borderId="0" xfId="0" applyAlignment="1">
      <alignment horizontal="right"/>
    </xf>
    <xf numFmtId="4" fontId="9" fillId="0" borderId="0" xfId="0" applyNumberFormat="1" applyFont="1"/>
    <xf numFmtId="0" fontId="3" fillId="60" borderId="59" xfId="0" applyFont="1" applyFill="1" applyBorder="1"/>
    <xf numFmtId="0" fontId="0" fillId="0" borderId="60" xfId="0" applyBorder="1"/>
    <xf numFmtId="0" fontId="0" fillId="0" borderId="61" xfId="0" applyBorder="1"/>
    <xf numFmtId="0" fontId="0" fillId="63" borderId="62" xfId="0" applyFill="1" applyBorder="1"/>
    <xf numFmtId="0" fontId="0" fillId="45" borderId="44" xfId="0" applyFill="1"/>
    <xf numFmtId="165" fontId="10" fillId="0" borderId="0" xfId="2" applyFont="1">
      <alignment vertical="center"/>
    </xf>
  </cellXfs>
  <cellStyles count="49">
    <cellStyle name="Normal" xfId="0" builtinId="0" customBuiltin="1"/>
    <cellStyle name="40% - Accent1" xfId="1" builtinId="31" customBuiltin="1"/>
    <cellStyle name="Comma" xfId="2" builtinId="3" customBuiltin="1"/>
    <cellStyle name="Comma [0]" xfId="3" builtinId="6" customBuiltin="1"/>
    <cellStyle name="Currency [0]" xfId="4" builtinId="7" customBuiltin="1"/>
    <cellStyle name="Currency" xfId="5" builtinId="4" customBuiltin="1"/>
    <cellStyle name="Percent" xfId="6" builtinId="5" customBuiltin="1"/>
    <cellStyle name="Hyperlink" xfId="7" builtinId="8" customBuiltin="1"/>
    <cellStyle name="60% - Accent4" xfId="8" builtinId="44" customBuiltin="1"/>
    <cellStyle name="Followed Hyperlink" xfId="9" builtinId="9" customBuiltin="1"/>
    <cellStyle name="Check Cell" xfId="10" builtinId="23" customBuiltin="1"/>
    <cellStyle name="Heading 2" xfId="11" builtinId="17" customBuiltin="1"/>
    <cellStyle name="Note" xfId="12" builtinId="10" customBuiltin="1"/>
    <cellStyle name="40% - Accent3" xfId="13" builtinId="39" customBuiltin="1"/>
    <cellStyle name="Warning Text" xfId="14" builtinId="11" customBuiltin="1"/>
    <cellStyle name="40% - Accent2" xfId="15" builtinId="35" customBuiltin="1"/>
    <cellStyle name="Title" xfId="16" builtinId="15" customBuiltin="1"/>
    <cellStyle name="Explanatory Text" xfId="17" builtinId="53" customBuiltin="1"/>
    <cellStyle name="Heading 1" xfId="18" builtinId="16" customBuiltin="1"/>
    <cellStyle name="Heading 3" xfId="19" builtinId="18" customBuiltin="1"/>
    <cellStyle name="Heading 4" xfId="20" builtinId="19" customBuiltin="1"/>
    <cellStyle name="Input" xfId="21" builtinId="20" customBuiltin="1"/>
    <cellStyle name="60% - Accent3" xfId="22" builtinId="40" customBuiltin="1"/>
    <cellStyle name="Good" xfId="23" builtinId="26" customBuiltin="1"/>
    <cellStyle name="Output" xfId="24" builtinId="21" customBuiltin="1"/>
    <cellStyle name="20% - Accent1" xfId="25" builtinId="30" customBuiltin="1"/>
    <cellStyle name="Calculation" xfId="26" builtinId="22" customBuiltin="1"/>
    <cellStyle name="Linked Cell" xfId="27" builtinId="24" customBuiltin="1"/>
    <cellStyle name="Total" xfId="28" builtinId="25" customBuiltin="1"/>
    <cellStyle name="Bad" xfId="29" builtinId="27" customBuiltin="1"/>
    <cellStyle name="Neutral" xfId="30" builtinId="28" customBuiltin="1"/>
    <cellStyle name="Accent1" xfId="31" builtinId="29" customBuiltin="1"/>
    <cellStyle name="20% - Accent5" xfId="32" builtinId="46" customBuiltin="1"/>
    <cellStyle name="60% - Accent1" xfId="33" builtinId="32" customBuiltin="1"/>
    <cellStyle name="Accent2" xfId="34" builtinId="33" customBuiltin="1"/>
    <cellStyle name="20% - Accent2" xfId="35" builtinId="34" customBuiltin="1"/>
    <cellStyle name="20% - Accent6" xfId="36" builtinId="50" customBuiltin="1"/>
    <cellStyle name="60% - Accent2" xfId="37" builtinId="36" customBuiltin="1"/>
    <cellStyle name="Accent3" xfId="38" builtinId="37" customBuiltin="1"/>
    <cellStyle name="20% - Accent3" xfId="39" builtinId="38" customBuiltin="1"/>
    <cellStyle name="Accent4" xfId="40" builtinId="41" customBuiltin="1"/>
    <cellStyle name="20% - Accent4" xfId="41" builtinId="42" customBuiltin="1"/>
    <cellStyle name="40% - Accent4" xfId="42" builtinId="43" customBuiltin="1"/>
    <cellStyle name="Accent5" xfId="43" builtinId="45" customBuiltin="1"/>
    <cellStyle name="40% - Accent5" xfId="44" builtinId="47" customBuiltin="1"/>
    <cellStyle name="60% - Accent5" xfId="45" builtinId="48" customBuiltin="1"/>
    <cellStyle name="Accent6" xfId="46" builtinId="49" customBuiltin="1"/>
    <cellStyle name="40% - Accent6" xfId="47" builtinId="51" customBuiltin="1"/>
    <cellStyle name="60% - Accent6" xfId="48" builtinId="52" customBuiltin="1"/>
  </cellStyles>
  <tableStyles count="0"/>
  <extLst>
    <ext uri="smNativeData">
      <pm:charStyles xmlns:pm="smNativeData" id="1647270568" count="1">
        <pm:charStyle name="Tavaline" fontId="0" Id="1"/>
      </pm:charStyles>
      <pm:colors xmlns:pm="smNativeData" id="1647270568" count="42">
        <pm:color name="Värv 24" rgb="EEECE1"/>
        <pm:color name="Värv 25" rgb="800080"/>
        <pm:color name="Värv 26" rgb="FA7D00"/>
        <pm:color name="Värv 27" rgb="006100"/>
        <pm:color name="Värv 28" rgb="3F3F76"/>
        <pm:color name="Värv 29" rgb="3F3F3F"/>
        <pm:color name="Värv 30" rgb="9C0006"/>
        <pm:color name="Värv 31" rgb="9C6500"/>
        <pm:color name="Värv 32" rgb="DAEEF3"/>
        <pm:color name="Värv 33" rgb="DCE6F1"/>
        <pm:color name="Värv 34" rgb="FCD5B4"/>
        <pm:color name="Värv 35" rgb="F2DCDB"/>
        <pm:color name="Värv 36" rgb="B8CCE4"/>
        <pm:color name="Värv 37" rgb="B1A0C7"/>
        <pm:color name="Värv 38" rgb="A5A5A5"/>
        <pm:color name="Värv 39" rgb="FFFFCC"/>
        <pm:color name="Värv 40" rgb="D7E3BB"/>
        <pm:color name="Värv 41" rgb="EBF1DC"/>
        <pm:color name="Värv 42" rgb="E6B8B7"/>
        <pm:color name="Värv 43" rgb="C6EFCE"/>
        <pm:color name="Värv 44" rgb="FFCC99"/>
        <pm:color name="Värv 45" rgb="C2D69A"/>
        <pm:color name="Värv 46" rgb="F2F2F2"/>
        <pm:color name="Värv 47" rgb="FFC7CE"/>
        <pm:color name="Värv 48" rgb="FFEB9C"/>
        <pm:color name="Värv 49" rgb="FABF8F"/>
        <pm:color name="Värv 50" rgb="4F81BD"/>
        <pm:color name="Värv 51" rgb="8064A2"/>
        <pm:color name="Värv 52" rgb="95B3D7"/>
        <pm:color name="Värv 53" rgb="C0504D"/>
        <pm:color name="Värv 54" rgb="FDE9D9"/>
        <pm:color name="Värv 55" rgb="DA9694"/>
        <pm:color name="Värv 56" rgb="B7DEE8"/>
        <pm:color name="Värv 57" rgb="9BBB59"/>
        <pm:color name="Värv 58" rgb="E4DFEC"/>
        <pm:color name="Värv 59" rgb="CCC0DA"/>
        <pm:color name="Värv 60" rgb="4BACC6"/>
        <pm:color name="Värv 61" rgb="92CDDC"/>
        <pm:color name="Värv 62" rgb="F79646"/>
        <pm:color name="Värv 63" rgb="B2B2B2"/>
        <pm:color name="Värv 64" rgb="FF8001"/>
        <pm:color name="Värv 65" rgb="A6BEDD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N85"/>
  <sheetViews>
    <sheetView tabSelected="1" view="normal" topLeftCell="B1" workbookViewId="0">
      <selection activeCell="B16" sqref="B16"/>
    </sheetView>
  </sheetViews>
  <sheetFormatPr defaultRowHeight="15.40"/>
  <cols>
    <col min="1" max="1" width="1.714286" customWidth="1"/>
    <col min="2" max="2" width="51.598214" customWidth="1"/>
    <col min="3" max="3" width="6.133929" hidden="1" customWidth="1">
      <extLst>
        <ext uri="smNativeData">
          <pm:columnDef xmlns:pm="smNativeData" id="1647270568" min="3" max="3" hidden="1" collapsedDB="0" collapsedOL="0"/>
        </ext>
      </extLst>
    </col>
    <col min="4" max="4" width="9.714286" customWidth="1"/>
    <col min="5" max="5" width="8.133929" hidden="1" customWidth="1">
      <extLst>
        <ext uri="smNativeData">
          <pm:columnDef xmlns:pm="smNativeData" id="1647270568" min="5" max="5" hidden="1" collapsedDB="0" collapsedOL="0"/>
        </ext>
      </extLst>
    </col>
    <col min="6" max="6" width="8.857143" hidden="1" customWidth="1">
      <extLst>
        <ext uri="smNativeData">
          <pm:columnDef xmlns:pm="smNativeData" id="1647270568" min="6" max="6" hidden="1" collapsedDB="0" collapsedOL="0"/>
        </ext>
      </extLst>
    </col>
    <col min="7" max="7" width="7.857143" hidden="1" customWidth="1">
      <extLst>
        <ext uri="smNativeData">
          <pm:columnDef xmlns:pm="smNativeData" id="1647270568" min="7" max="7" hidden="1" collapsedDB="0" collapsedOL="0"/>
        </ext>
      </extLst>
    </col>
    <col min="8" max="8" width="12.776786" customWidth="1"/>
    <col min="9" max="9" width="43.678571" customWidth="1"/>
  </cols>
  <sheetData>
    <row r="1" spans="2:14">
      <c r="B1" s="49" t="s">
        <v>0</v>
      </c>
      <c r="C1" s="50" t="s">
        <v>1</v>
      </c>
      <c r="D1" s="51" t="s">
        <v>2</v>
      </c>
      <c r="E1" s="52" t="s">
        <v>3</v>
      </c>
      <c r="F1" s="52" t="s">
        <v>4</v>
      </c>
      <c r="H1" s="68" t="s">
        <v>5</v>
      </c>
      <c r="I1" s="69" t="s">
        <v>6</v>
      </c>
      <c r="N1" s="81"/>
    </row>
    <row r="2" spans="2:14">
      <c r="B2" s="53" t="s">
        <v>7</v>
      </c>
      <c r="C2" s="54"/>
      <c r="D2" s="55" t="n">
        <v>2396</v>
      </c>
      <c r="E2" s="55" t="n">
        <v>6446</v>
      </c>
      <c r="F2" s="56" t="n">
        <v>6446</v>
      </c>
      <c r="H2" s="90" t="n">
        <v>2396</v>
      </c>
      <c r="N2" s="81"/>
    </row>
    <row r="3" spans="2:14">
      <c r="B3" t="s">
        <v>8</v>
      </c>
      <c r="C3" t="s">
        <v>9</v>
      </c>
      <c r="D3" s="57" t="n">
        <v>45000</v>
      </c>
      <c r="E3" s="58" t="n">
        <v>20000</v>
      </c>
      <c r="F3" s="58" t="n">
        <v>20000</v>
      </c>
      <c r="H3" s="91" t="n">
        <v>45000</v>
      </c>
      <c r="N3" s="81"/>
    </row>
    <row r="4" spans="2:14">
      <c r="B4" t="s">
        <v>10</v>
      </c>
      <c r="C4" s="59" t="n">
        <v>3120</v>
      </c>
      <c r="D4" s="57" t="n">
        <v>5000</v>
      </c>
      <c r="E4" s="58" t="n">
        <v>5000</v>
      </c>
      <c r="F4" s="58" t="n">
        <v>5000</v>
      </c>
      <c r="H4" s="91" t="n">
        <v>5000</v>
      </c>
      <c r="N4" s="81"/>
    </row>
    <row r="5" spans="2:14" hidden="1">
      <c r="B5" s="60" t="s">
        <v>11</v>
      </c>
      <c r="C5" s="61" t="n">
        <v>3190</v>
      </c>
      <c r="D5" s="62" t="n">
        <v>0</v>
      </c>
      <c r="E5" s="62" t="n">
        <v>3085</v>
      </c>
      <c r="F5" s="62" t="n">
        <v>3085</v>
      </c>
      <c r="H5" s="91"/>
      <c r="N5" s="81"/>
      <extLst>
        <ext uri="smNativeData">
          <pm:rowDef xmlns:pm="smNativeData" id="1647270568" r="5" hidden="1" collapsedDB="0" collapsedOL="0"/>
        </ext>
      </extLst>
    </row>
    <row r="6" spans="2:14" hidden="1">
      <c r="B6" t="s">
        <v>12</v>
      </c>
      <c r="C6" s="59" t="n">
        <v>3210</v>
      </c>
      <c r="D6" s="57" t="n">
        <v>0</v>
      </c>
      <c r="E6" s="58" t="n">
        <v>0</v>
      </c>
      <c r="F6" s="58" t="n">
        <v>3675</v>
      </c>
      <c r="H6" s="91"/>
      <c r="N6" s="81"/>
      <extLst>
        <ext uri="smNativeData">
          <pm:rowDef xmlns:pm="smNativeData" id="1647270568" r="6" hidden="1" collapsedDB="0" collapsedOL="0"/>
        </ext>
      </extLst>
    </row>
    <row r="7" spans="2:14">
      <c r="B7" t="s">
        <v>13</v>
      </c>
      <c r="C7" s="59"/>
      <c r="D7" s="57"/>
      <c r="E7" s="58"/>
      <c r="F7" s="58"/>
      <c r="H7" s="91" t="n">
        <v>7500</v>
      </c>
      <c r="N7" s="81"/>
    </row>
    <row r="8" spans="2:14">
      <c r="B8" t="s">
        <v>14</v>
      </c>
      <c r="C8" t="s">
        <v>15</v>
      </c>
      <c r="D8" s="57" t="n">
        <v>200</v>
      </c>
      <c r="E8" s="58" t="n">
        <v>40</v>
      </c>
      <c r="F8" s="58" t="n">
        <v>40</v>
      </c>
      <c r="H8" s="91" t="n">
        <v>158</v>
      </c>
      <c r="N8" s="81"/>
    </row>
    <row r="9" spans="2:14" hidden="1">
      <c r="B9" t="s">
        <v>16</v>
      </c>
      <c r="D9" s="57"/>
      <c r="E9" s="58" t="n">
        <v>0</v>
      </c>
      <c r="F9" s="58" t="n">
        <v>0</v>
      </c>
      <c r="H9" s="91"/>
      <c r="N9" s="81"/>
      <extLst>
        <ext uri="smNativeData">
          <pm:rowDef xmlns:pm="smNativeData" id="1647270568" r="9" hidden="1" collapsedDB="0" collapsedOL="0"/>
        </ext>
      </extLst>
    </row>
    <row r="10" spans="2:14" hidden="1">
      <c r="B10" s="63" t="s">
        <v>17</v>
      </c>
      <c r="C10" s="50" t="s">
        <v>18</v>
      </c>
      <c r="D10" s="64"/>
      <c r="E10" s="65" t="n">
        <v>0</v>
      </c>
      <c r="F10" s="65" t="n">
        <v>0</v>
      </c>
      <c r="H10" s="91"/>
      <c r="N10" s="81"/>
      <extLst>
        <ext uri="smNativeData">
          <pm:rowDef xmlns:pm="smNativeData" id="1647270568" r="10" hidden="1" collapsedDB="0" collapsedOL="0"/>
        </ext>
      </extLst>
    </row>
    <row r="11" spans="2:14">
      <c r="B11" s="66" t="s">
        <v>19</v>
      </c>
      <c r="D11" s="57" t="n">
        <v>10000</v>
      </c>
      <c r="E11" s="65"/>
      <c r="F11" s="65"/>
      <c r="H11" s="91" t="n">
        <v>0</v>
      </c>
      <c r="N11" s="81"/>
    </row>
    <row r="12" spans="2:14">
      <c r="B12" s="67" t="s">
        <v>20</v>
      </c>
      <c r="C12" s="68"/>
      <c r="D12" s="64" t="n">
        <v>4500</v>
      </c>
      <c r="E12" s="65"/>
      <c r="F12" s="65"/>
      <c r="H12" s="92" t="n">
        <v>4900</v>
      </c>
      <c r="N12" s="81"/>
    </row>
    <row r="13" spans="2:14">
      <c r="B13" s="69" t="s">
        <v>21</v>
      </c>
      <c r="C13" s="69"/>
      <c r="D13" s="70">
        <f>SUM(D3:D12)</f>
        <v>64700</v>
      </c>
      <c r="E13" s="71">
        <f>SUM(E3:E10)</f>
        <v>28125</v>
      </c>
      <c r="F13" s="71">
        <f>SUM(F3:F10)</f>
        <v>31800</v>
      </c>
      <c r="H13" s="70">
        <f>SUM(H3:H12)</f>
        <v>62558</v>
      </c>
      <c r="N13" s="81"/>
    </row>
    <row r="14" spans="4:14">
      <c r="D14" s="57"/>
      <c r="E14" s="58"/>
      <c r="F14" s="58"/>
      <c r="H14" s="91"/>
      <c r="N14" s="81"/>
    </row>
    <row r="15" spans="2:14">
      <c r="B15" t="s">
        <v>22</v>
      </c>
      <c r="C15" t="s">
        <v>23</v>
      </c>
      <c r="D15" s="57" t="n">
        <v>13000</v>
      </c>
      <c r="E15" s="58" t="n">
        <v>32</v>
      </c>
      <c r="F15" s="58" t="n">
        <v>10449</v>
      </c>
      <c r="H15" s="91" t="n">
        <v>32599</v>
      </c>
      <c r="I15" t="s">
        <v>24</v>
      </c>
      <c r="N15" s="81"/>
    </row>
    <row r="16" spans="2:14">
      <c r="B16" t="s">
        <v>25</v>
      </c>
      <c r="C16" t="s">
        <v>26</v>
      </c>
      <c r="D16" s="57" t="n">
        <v>38000</v>
      </c>
      <c r="E16" s="58" t="n">
        <v>488</v>
      </c>
      <c r="F16" s="58" t="n">
        <v>20705</v>
      </c>
      <c r="H16" s="91" t="n">
        <v>22403</v>
      </c>
      <c r="I16" t="s">
        <v>27</v>
      </c>
      <c r="N16" s="81"/>
    </row>
    <row r="17" spans="2:14">
      <c r="B17" t="s">
        <v>28</v>
      </c>
      <c r="D17" s="57" t="n">
        <v>2000</v>
      </c>
      <c r="E17" s="58" t="n">
        <v>0</v>
      </c>
      <c r="F17" s="58" t="n">
        <v>0</v>
      </c>
      <c r="H17" s="91" t="n">
        <v>0</v>
      </c>
      <c r="N17" s="81"/>
    </row>
    <row r="18" spans="2:14" hidden="1">
      <c r="B18" t="s">
        <v>29</v>
      </c>
      <c r="D18" s="57"/>
      <c r="E18" s="58"/>
      <c r="F18" s="58"/>
      <c r="H18" s="91"/>
      <c r="N18" s="81"/>
      <extLst>
        <ext uri="smNativeData">
          <pm:rowDef xmlns:pm="smNativeData" id="1647270568" r="18" hidden="1" collapsedDB="0" collapsedOL="0"/>
        </ext>
      </extLst>
    </row>
    <row r="19" spans="2:14">
      <c r="B19" s="50" t="s">
        <v>30</v>
      </c>
      <c r="C19" s="50"/>
      <c r="D19" s="64" t="n">
        <v>4500</v>
      </c>
      <c r="E19" s="65" t="n">
        <v>0</v>
      </c>
      <c r="F19" s="65" t="n">
        <v>0</v>
      </c>
      <c r="H19" s="91" t="n">
        <v>8638</v>
      </c>
      <c r="I19" t="s">
        <v>31</v>
      </c>
      <c r="N19" s="81"/>
    </row>
    <row r="20" spans="2:14">
      <c r="B20" s="72" t="s">
        <v>32</v>
      </c>
      <c r="C20" s="72"/>
      <c r="D20" s="73">
        <f>SUM(D15:D19)</f>
        <v>57500</v>
      </c>
      <c r="E20" s="74">
        <f>SUM(E15:E19)</f>
        <v>520</v>
      </c>
      <c r="F20" s="74">
        <f>SUM(F15:F19)</f>
        <v>31154</v>
      </c>
      <c r="H20" s="73">
        <f>SUM(H15:H19)</f>
        <v>63640</v>
      </c>
      <c r="N20" s="81"/>
    </row>
    <row r="21" spans="2:14">
      <c r="B21" s="75" t="s">
        <v>33</v>
      </c>
      <c r="C21" s="75"/>
      <c r="D21" s="76">
        <f>D13+D20</f>
        <v>122200</v>
      </c>
      <c r="E21" s="76">
        <f>E13+E20</f>
        <v>28645</v>
      </c>
      <c r="F21" s="76">
        <f>F13+F20</f>
        <v>62954</v>
      </c>
      <c r="H21" s="76">
        <f>H13+H20</f>
        <v>126198</v>
      </c>
      <c r="N21" s="81"/>
    </row>
    <row r="22" spans="4:14">
      <c r="D22" s="57"/>
      <c r="E22" s="58"/>
      <c r="F22" s="58"/>
      <c r="H22" s="91"/>
      <c r="N22" s="81"/>
    </row>
    <row r="23" spans="4:14">
      <c r="D23" s="57"/>
      <c r="E23" s="58"/>
      <c r="F23" s="58"/>
      <c r="H23" s="91"/>
      <c r="N23" s="81"/>
    </row>
    <row r="24" spans="2:14">
      <c r="B24" s="77" t="s">
        <v>34</v>
      </c>
      <c r="D24" s="57"/>
      <c r="E24" s="58"/>
      <c r="F24" s="58"/>
      <c r="H24" s="91"/>
      <c r="N24" s="81"/>
    </row>
    <row r="25" spans="2:14">
      <c r="B25" s="66" t="s">
        <v>35</v>
      </c>
      <c r="C25" t="s">
        <v>36</v>
      </c>
      <c r="D25" s="57" t="n">
        <v>10000</v>
      </c>
      <c r="E25" s="58" t="n">
        <v>0</v>
      </c>
      <c r="F25" s="58" t="n">
        <v>0</v>
      </c>
      <c r="H25" s="91" t="n">
        <v>2470</v>
      </c>
      <c r="I25" t="s">
        <v>37</v>
      </c>
      <c r="N25" s="81"/>
    </row>
    <row r="26" spans="4:14">
      <c r="D26" s="57"/>
      <c r="E26" s="58"/>
      <c r="F26" s="58"/>
      <c r="H26" s="91"/>
      <c r="N26" s="81"/>
    </row>
    <row r="27" spans="2:14">
      <c r="B27" s="78" t="s">
        <v>38</v>
      </c>
      <c r="D27" s="57"/>
      <c r="E27" s="58"/>
      <c r="F27" s="58"/>
      <c r="H27" s="91"/>
      <c r="N27" s="81"/>
    </row>
    <row r="28" spans="2:14">
      <c r="B28" t="s">
        <v>39</v>
      </c>
      <c r="D28" s="57" t="n">
        <v>500</v>
      </c>
      <c r="E28" s="58" t="n">
        <v>0</v>
      </c>
      <c r="F28" s="58" t="n">
        <v>0</v>
      </c>
      <c r="H28" s="91" t="n">
        <v>0</v>
      </c>
      <c r="N28" s="81"/>
    </row>
    <row r="29" spans="2:14" hidden="1">
      <c r="B29" t="s">
        <v>40</v>
      </c>
      <c r="D29" s="79" t="n">
        <v>0</v>
      </c>
      <c r="E29" s="80" t="n">
        <v>0</v>
      </c>
      <c r="F29" s="80" t="n">
        <v>0</v>
      </c>
      <c r="H29" s="91"/>
      <c r="N29" s="81"/>
      <extLst>
        <ext uri="smNativeData">
          <pm:rowDef xmlns:pm="smNativeData" id="1647270568" r="29" hidden="1" collapsedDB="0" collapsedOL="0"/>
        </ext>
      </extLst>
    </row>
    <row r="30" spans="2:14">
      <c r="B30" t="s">
        <v>41</v>
      </c>
      <c r="D30" s="57" t="n">
        <v>7000</v>
      </c>
      <c r="E30" s="80"/>
      <c r="F30" s="80"/>
      <c r="H30" s="93" t="n">
        <v>5925</v>
      </c>
      <c r="I30" t="s">
        <v>42</v>
      </c>
      <c r="N30" s="81"/>
    </row>
    <row r="31" spans="2:14">
      <c r="B31" t="s">
        <v>43</v>
      </c>
      <c r="D31" s="57" t="n">
        <v>3450</v>
      </c>
      <c r="E31" s="80"/>
      <c r="F31" s="80"/>
      <c r="H31" s="91" t="n">
        <v>3400</v>
      </c>
      <c r="I31" t="s">
        <v>44</v>
      </c>
      <c r="N31" s="81"/>
    </row>
    <row r="32" spans="4:14">
      <c r="D32" s="57"/>
      <c r="E32" s="80"/>
      <c r="F32" s="80"/>
      <c r="H32" s="91"/>
      <c r="N32" s="81"/>
    </row>
    <row r="33" spans="2:14">
      <c r="B33" s="78" t="s">
        <v>45</v>
      </c>
      <c r="D33" s="79"/>
      <c r="E33" s="80"/>
      <c r="F33" s="80"/>
      <c r="H33" s="91"/>
      <c r="N33" s="81"/>
    </row>
    <row r="34" spans="2:14">
      <c r="B34" t="s">
        <v>46</v>
      </c>
      <c r="C34" t="s">
        <v>47</v>
      </c>
      <c r="D34" s="57" t="n">
        <v>12000</v>
      </c>
      <c r="E34" s="58" t="n">
        <v>22</v>
      </c>
      <c r="F34" s="58" t="n">
        <v>7480</v>
      </c>
      <c r="H34" s="91" t="n">
        <v>19791</v>
      </c>
      <c r="N34" s="81"/>
    </row>
    <row r="35" spans="4:14">
      <c r="D35" s="57"/>
      <c r="E35" s="58"/>
      <c r="F35" s="58"/>
      <c r="H35" s="91"/>
      <c r="N35" s="81"/>
    </row>
    <row r="36" spans="2:14">
      <c r="B36" s="78" t="s">
        <v>48</v>
      </c>
      <c r="D36" s="57"/>
      <c r="E36" s="58"/>
      <c r="F36" s="58"/>
      <c r="H36" s="91"/>
      <c r="N36" s="81"/>
    </row>
    <row r="37" spans="2:14">
      <c r="B37" t="s">
        <v>49</v>
      </c>
      <c r="C37" t="s">
        <v>50</v>
      </c>
      <c r="D37" s="57" t="n">
        <v>1000</v>
      </c>
      <c r="E37" s="58" t="n">
        <v>725</v>
      </c>
      <c r="F37" s="58" t="n">
        <v>850</v>
      </c>
      <c r="H37" s="91" t="n">
        <v>4020</v>
      </c>
      <c r="I37" t="s">
        <v>51</v>
      </c>
      <c r="N37" s="81"/>
    </row>
    <row r="38" spans="2:14">
      <c r="B38" t="s">
        <v>52</v>
      </c>
      <c r="C38" t="s">
        <v>53</v>
      </c>
      <c r="D38" s="57" t="n">
        <v>1200</v>
      </c>
      <c r="E38" s="58" t="n">
        <v>336</v>
      </c>
      <c r="F38" s="58" t="n">
        <v>503</v>
      </c>
      <c r="H38" s="91" t="n">
        <v>1174</v>
      </c>
      <c r="N38" s="81"/>
    </row>
    <row r="39" spans="2:14">
      <c r="B39" t="s">
        <v>54</v>
      </c>
      <c r="C39" t="s">
        <v>55</v>
      </c>
      <c r="D39" s="57" t="n">
        <v>130</v>
      </c>
      <c r="E39" s="58" t="n">
        <v>42</v>
      </c>
      <c r="F39" s="58" t="n">
        <v>100</v>
      </c>
      <c r="H39" s="91" t="n">
        <v>182</v>
      </c>
      <c r="N39" s="81"/>
    </row>
    <row r="40" spans="2:14">
      <c r="B40" t="s">
        <v>56</v>
      </c>
      <c r="C40" t="s">
        <v>57</v>
      </c>
      <c r="D40" s="57" t="n">
        <v>55</v>
      </c>
      <c r="E40" s="58" t="n">
        <v>0</v>
      </c>
      <c r="F40" s="58" t="n">
        <v>55</v>
      </c>
      <c r="H40" s="91" t="n">
        <v>123</v>
      </c>
      <c r="N40" s="81"/>
    </row>
    <row r="41" spans="2:14">
      <c r="B41" t="s">
        <v>58</v>
      </c>
      <c r="C41" t="s">
        <v>59</v>
      </c>
      <c r="D41" s="57" t="n">
        <v>2700</v>
      </c>
      <c r="E41" s="58" t="n">
        <v>1170</v>
      </c>
      <c r="F41" s="58" t="n">
        <v>1953</v>
      </c>
      <c r="H41" s="91" t="n">
        <v>3540</v>
      </c>
      <c r="N41" s="81"/>
    </row>
    <row r="42" spans="2:14">
      <c r="B42" t="s">
        <v>60</v>
      </c>
      <c r="C42" t="n">
        <v>4341</v>
      </c>
      <c r="D42" s="57" t="n">
        <v>1500</v>
      </c>
      <c r="E42" s="58" t="n">
        <v>280</v>
      </c>
      <c r="F42" s="58" t="n">
        <v>789</v>
      </c>
      <c r="H42" s="91" t="n">
        <v>665</v>
      </c>
      <c r="N42" s="81"/>
    </row>
    <row r="43" spans="2:14">
      <c r="B43" t="s">
        <v>61</v>
      </c>
      <c r="C43" t="s">
        <v>62</v>
      </c>
      <c r="D43" s="57" t="n">
        <v>723</v>
      </c>
      <c r="E43" s="58" t="n">
        <v>0</v>
      </c>
      <c r="F43" s="58" t="n">
        <v>351</v>
      </c>
      <c r="H43" s="91" t="n">
        <v>600</v>
      </c>
      <c r="N43" s="81"/>
    </row>
    <row r="44" spans="4:14">
      <c r="D44" s="79"/>
      <c r="E44" s="80"/>
      <c r="F44" s="80"/>
      <c r="H44" s="91"/>
      <c r="N44" s="81"/>
    </row>
    <row r="45" spans="2:14">
      <c r="B45" s="78" t="s">
        <v>63</v>
      </c>
      <c r="D45" s="79"/>
      <c r="E45" s="80"/>
      <c r="F45" s="80"/>
      <c r="H45" s="91"/>
      <c r="N45" s="81"/>
    </row>
    <row r="46" spans="2:14">
      <c r="B46" t="s">
        <v>64</v>
      </c>
      <c r="C46" t="s">
        <v>65</v>
      </c>
      <c r="D46" s="57" t="n">
        <v>10000</v>
      </c>
      <c r="E46" s="58" t="n">
        <v>0</v>
      </c>
      <c r="F46" s="58" t="n">
        <v>4981</v>
      </c>
      <c r="H46" s="91" t="n">
        <v>10426</v>
      </c>
      <c r="N46" s="81"/>
    </row>
    <row r="47" spans="4:14">
      <c r="D47" s="79"/>
      <c r="E47" s="80"/>
      <c r="F47" s="80"/>
      <c r="H47" s="91"/>
      <c r="N47" s="81"/>
    </row>
    <row r="48" spans="2:14">
      <c r="B48" s="78" t="s">
        <v>66</v>
      </c>
      <c r="D48" s="79"/>
      <c r="E48" s="80"/>
      <c r="F48" s="80"/>
      <c r="H48" s="91"/>
      <c r="N48" s="81"/>
    </row>
    <row r="49" spans="2:14">
      <c r="B49" t="s">
        <v>67</v>
      </c>
      <c r="C49" t="s">
        <v>68</v>
      </c>
      <c r="D49" s="57" t="n">
        <v>620</v>
      </c>
      <c r="E49" s="58" t="n">
        <v>329</v>
      </c>
      <c r="F49" s="58" t="n">
        <v>608</v>
      </c>
      <c r="H49" s="91" t="n">
        <v>653</v>
      </c>
      <c r="N49" s="81"/>
    </row>
    <row r="50" spans="2:14">
      <c r="B50" t="s">
        <v>69</v>
      </c>
      <c r="C50" t="s">
        <v>70</v>
      </c>
      <c r="D50" s="57" t="n">
        <v>100</v>
      </c>
      <c r="E50" s="58" t="n">
        <v>0</v>
      </c>
      <c r="F50" s="58" t="n">
        <v>25</v>
      </c>
      <c r="G50" t="s">
        <v>71</v>
      </c>
      <c r="H50" s="91" t="n">
        <v>105</v>
      </c>
      <c r="N50" s="81"/>
    </row>
    <row r="51" spans="2:14">
      <c r="B51" t="s">
        <v>72</v>
      </c>
      <c r="C51" t="s">
        <v>73</v>
      </c>
      <c r="D51" s="57" t="n">
        <v>300</v>
      </c>
      <c r="E51" s="58" t="n">
        <v>279</v>
      </c>
      <c r="F51" s="58" t="n">
        <v>609</v>
      </c>
      <c r="H51" s="91" t="n">
        <v>743</v>
      </c>
      <c r="N51" s="81"/>
    </row>
    <row r="52" spans="2:14">
      <c r="B52" t="s">
        <v>74</v>
      </c>
      <c r="C52" t="s">
        <v>75</v>
      </c>
      <c r="D52" s="57" t="n">
        <v>1500</v>
      </c>
      <c r="E52" s="58" t="n">
        <v>0</v>
      </c>
      <c r="F52" s="58" t="n">
        <v>1105</v>
      </c>
      <c r="H52" s="91" t="n">
        <v>1202</v>
      </c>
      <c r="N52" s="81"/>
    </row>
    <row r="53" spans="2:14">
      <c r="B53" t="s">
        <v>76</v>
      </c>
      <c r="C53" t="s">
        <v>77</v>
      </c>
      <c r="D53" s="57" t="n">
        <v>300</v>
      </c>
      <c r="E53" s="58" t="n">
        <v>200</v>
      </c>
      <c r="F53" s="58" t="n">
        <v>208</v>
      </c>
      <c r="G53" t="s">
        <v>78</v>
      </c>
      <c r="H53" s="91" t="n">
        <v>55</v>
      </c>
      <c r="N53" s="81"/>
    </row>
    <row r="54" spans="2:14">
      <c r="B54" t="s">
        <v>79</v>
      </c>
      <c r="C54" t="s">
        <v>80</v>
      </c>
      <c r="D54" s="57" t="n">
        <v>900</v>
      </c>
      <c r="E54" s="58" t="n">
        <v>900</v>
      </c>
      <c r="F54" s="58" t="n">
        <v>900</v>
      </c>
      <c r="H54" s="91" t="n">
        <v>1200</v>
      </c>
      <c r="N54" s="81"/>
    </row>
    <row r="55" spans="2:14">
      <c r="B55" t="s">
        <v>81</v>
      </c>
      <c r="C55" t="s">
        <v>82</v>
      </c>
      <c r="D55" s="57" t="n">
        <v>1650</v>
      </c>
      <c r="E55" s="58" t="n">
        <v>660</v>
      </c>
      <c r="F55" s="58" t="n">
        <v>1110</v>
      </c>
      <c r="H55" s="91" t="n">
        <v>1660</v>
      </c>
      <c r="N55" s="81"/>
    </row>
    <row r="56" spans="2:14" hidden="1">
      <c r="B56" t="s">
        <v>83</v>
      </c>
      <c r="C56" t="s">
        <v>84</v>
      </c>
      <c r="D56" s="57" t="n">
        <v>0</v>
      </c>
      <c r="E56" s="58"/>
      <c r="F56" s="58" t="n">
        <v>0</v>
      </c>
      <c r="H56" s="91"/>
      <c r="N56" s="81"/>
      <extLst>
        <ext uri="smNativeData">
          <pm:rowDef xmlns:pm="smNativeData" id="1647270568" r="56" hidden="1" collapsedDB="0" collapsedOL="0"/>
        </ext>
      </extLst>
    </row>
    <row r="57" spans="2:14">
      <c r="B57" t="s">
        <v>83</v>
      </c>
      <c r="C57" t="s">
        <v>84</v>
      </c>
      <c r="D57" s="57" t="n">
        <v>350</v>
      </c>
      <c r="E57" s="58"/>
      <c r="F57" s="58"/>
      <c r="H57" s="91" t="n">
        <v>0</v>
      </c>
      <c r="N57" s="81"/>
    </row>
    <row r="58" spans="4:14">
      <c r="D58" s="79"/>
      <c r="E58" s="80"/>
      <c r="F58" s="80"/>
      <c r="H58" s="91"/>
      <c r="N58" s="81"/>
    </row>
    <row r="59" spans="2:14">
      <c r="B59" s="78" t="s">
        <v>85</v>
      </c>
      <c r="D59" s="79"/>
      <c r="E59" s="80"/>
      <c r="F59" s="80"/>
      <c r="H59" s="91"/>
      <c r="N59" s="81"/>
    </row>
    <row r="60" spans="2:14">
      <c r="B60" t="s">
        <v>86</v>
      </c>
      <c r="C60" t="s">
        <v>87</v>
      </c>
      <c r="D60" s="57" t="n">
        <v>1200</v>
      </c>
      <c r="E60" s="58" t="n">
        <v>0</v>
      </c>
      <c r="F60" s="58" t="n">
        <v>460</v>
      </c>
      <c r="H60" s="91" t="n">
        <v>1011</v>
      </c>
      <c r="I60" t="s">
        <v>88</v>
      </c>
      <c r="N60" s="81"/>
    </row>
    <row r="61" spans="2:14">
      <c r="B61" t="s">
        <v>89</v>
      </c>
      <c r="C61" t="s">
        <v>87</v>
      </c>
      <c r="D61" s="57" t="n">
        <v>600</v>
      </c>
      <c r="E61" s="58" t="n">
        <v>0</v>
      </c>
      <c r="F61" s="58" t="n">
        <v>196</v>
      </c>
      <c r="H61" s="91" t="n">
        <v>0</v>
      </c>
      <c r="N61" s="81"/>
    </row>
    <row r="62" spans="2:14" hidden="1">
      <c r="B62" t="s">
        <v>90</v>
      </c>
      <c r="C62" t="s">
        <v>91</v>
      </c>
      <c r="D62" s="57" t="n">
        <v>0</v>
      </c>
      <c r="E62" s="58" t="n">
        <v>0</v>
      </c>
      <c r="F62" s="58" t="n">
        <v>0</v>
      </c>
      <c r="H62" s="91"/>
      <c r="N62" s="81"/>
      <extLst>
        <ext uri="smNativeData">
          <pm:rowDef xmlns:pm="smNativeData" id="1647270568" r="62" hidden="1" collapsedDB="0" collapsedOL="0"/>
        </ext>
      </extLst>
    </row>
    <row r="63" spans="2:14">
      <c r="B63" t="s">
        <v>90</v>
      </c>
      <c r="C63" t="s">
        <v>91</v>
      </c>
      <c r="D63" s="57" t="n">
        <v>300</v>
      </c>
      <c r="E63" s="58"/>
      <c r="F63" s="58"/>
      <c r="H63" s="91" t="n">
        <v>156</v>
      </c>
      <c r="N63" s="81"/>
    </row>
    <row r="64" spans="2:14">
      <c r="B64" t="s">
        <v>92</v>
      </c>
      <c r="C64" t="s">
        <v>93</v>
      </c>
      <c r="D64" s="57" t="n">
        <v>4500</v>
      </c>
      <c r="E64" s="58" t="n">
        <v>0</v>
      </c>
      <c r="F64" s="58" t="n">
        <v>3045</v>
      </c>
      <c r="H64" s="93" t="n">
        <v>4502</v>
      </c>
      <c r="L64">
        <f>H64+H30</f>
        <v>10427</v>
      </c>
      <c r="N64" s="81"/>
    </row>
    <row r="65" spans="2:14">
      <c r="B65" t="s">
        <v>94</v>
      </c>
      <c r="C65" t="s">
        <v>95</v>
      </c>
      <c r="D65" s="57" t="n">
        <v>1000</v>
      </c>
      <c r="E65" s="58" t="n">
        <v>264</v>
      </c>
      <c r="F65" s="58" t="n">
        <v>477</v>
      </c>
      <c r="G65" t="s">
        <v>96</v>
      </c>
      <c r="H65" s="91" t="n">
        <v>3685</v>
      </c>
      <c r="N65" s="81"/>
    </row>
    <row r="66" spans="2:14">
      <c r="B66" t="s">
        <v>97</v>
      </c>
      <c r="C66" t="s">
        <v>98</v>
      </c>
      <c r="D66" s="57" t="n">
        <v>3000</v>
      </c>
      <c r="E66" s="58" t="n">
        <v>0</v>
      </c>
      <c r="F66" s="58" t="n">
        <v>0</v>
      </c>
      <c r="H66" s="91" t="n">
        <v>0</v>
      </c>
      <c r="I66" t="s">
        <v>99</v>
      </c>
      <c r="N66" s="81"/>
    </row>
    <row r="67" spans="2:14">
      <c r="B67" t="s">
        <v>100</v>
      </c>
      <c r="C67" t="s">
        <v>101</v>
      </c>
      <c r="D67" s="57" t="n">
        <v>15</v>
      </c>
      <c r="E67" s="58" t="n">
        <v>15</v>
      </c>
      <c r="F67" s="58" t="n">
        <v>15</v>
      </c>
      <c r="H67" s="91" t="n">
        <v>48</v>
      </c>
      <c r="N67" s="81"/>
    </row>
    <row r="68" spans="2:14">
      <c r="B68" t="s">
        <v>102</v>
      </c>
      <c r="C68" t="s">
        <v>103</v>
      </c>
      <c r="D68" s="57" t="n">
        <v>1000</v>
      </c>
      <c r="E68" s="58" t="n">
        <v>0</v>
      </c>
      <c r="F68" s="58" t="n">
        <v>900</v>
      </c>
      <c r="H68" s="91" t="n">
        <v>3285</v>
      </c>
      <c r="I68" s="95" t="s">
        <v>104</v>
      </c>
      <c r="N68" s="81"/>
    </row>
    <row r="69" spans="2:14">
      <c r="B69" t="s">
        <v>105</v>
      </c>
      <c r="C69" t="s">
        <v>106</v>
      </c>
      <c r="D69" s="57" t="n">
        <v>400</v>
      </c>
      <c r="E69" s="62" t="n">
        <v>314</v>
      </c>
      <c r="F69" s="58" t="n">
        <v>351</v>
      </c>
      <c r="H69" s="91" t="n">
        <v>1158</v>
      </c>
      <c r="N69" s="81"/>
    </row>
    <row r="70" spans="4:14">
      <c r="D70" s="79"/>
      <c r="E70" s="80"/>
      <c r="F70" s="80"/>
      <c r="H70" s="91"/>
      <c r="N70" s="81"/>
    </row>
    <row r="71" spans="2:14">
      <c r="B71" s="78" t="s">
        <v>107</v>
      </c>
      <c r="D71" s="79"/>
      <c r="E71" s="80"/>
      <c r="F71" s="80"/>
      <c r="H71" s="91"/>
      <c r="N71" s="81"/>
    </row>
    <row r="72" spans="2:14">
      <c r="B72" t="s">
        <v>108</v>
      </c>
      <c r="C72" t="s">
        <v>109</v>
      </c>
      <c r="D72" s="82" t="n">
        <v>24700</v>
      </c>
      <c r="E72" s="58" t="n">
        <v>8952</v>
      </c>
      <c r="F72" s="58" t="n">
        <v>11369</v>
      </c>
      <c r="H72" s="91" t="n">
        <v>27445</v>
      </c>
      <c r="I72" t="s">
        <v>110</v>
      </c>
      <c r="N72" s="81"/>
    </row>
    <row r="73" spans="2:14">
      <c r="B73" t="s">
        <v>111</v>
      </c>
      <c r="C73" t="s">
        <v>112</v>
      </c>
      <c r="D73" s="82">
        <f>1310*12</f>
        <v>15720</v>
      </c>
      <c r="E73" s="58" t="n">
        <v>0</v>
      </c>
      <c r="F73" s="58" t="n">
        <v>9857</v>
      </c>
      <c r="H73" s="91" t="n">
        <v>15065</v>
      </c>
      <c r="N73" s="81"/>
    </row>
    <row r="74" spans="2:14" hidden="1">
      <c r="B74" t="s">
        <v>113</v>
      </c>
      <c r="D74" s="57" t="n">
        <v>0</v>
      </c>
      <c r="E74" s="58" t="n">
        <v>154</v>
      </c>
      <c r="F74" s="58" t="n">
        <v>154</v>
      </c>
      <c r="H74" s="91"/>
      <c r="N74" s="81"/>
      <extLst>
        <ext uri="smNativeData">
          <pm:rowDef xmlns:pm="smNativeData" id="1647270568" r="74" hidden="1" collapsedDB="0" collapsedOL="0"/>
        </ext>
      </extLst>
    </row>
    <row r="75" spans="2:14">
      <c r="B75" t="s">
        <v>114</v>
      </c>
      <c r="C75" t="s">
        <v>115</v>
      </c>
      <c r="D75" s="57">
        <f>SUM(D72+D73)*0.338</f>
        <v>13661.9599999999991</v>
      </c>
      <c r="E75" s="58" t="n">
        <v>2760</v>
      </c>
      <c r="F75" s="58" t="n">
        <v>5748</v>
      </c>
      <c r="H75" s="91" t="n">
        <v>14691</v>
      </c>
      <c r="I75" t="s">
        <v>116</v>
      </c>
      <c r="N75" s="81"/>
    </row>
    <row r="76" spans="2:14" hidden="1">
      <c r="B76" s="83" t="s">
        <v>117</v>
      </c>
      <c r="C76" s="83"/>
      <c r="D76" s="84"/>
      <c r="E76" s="84"/>
      <c r="F76" s="84" t="n">
        <v>3085</v>
      </c>
      <c r="H76" s="91"/>
      <c r="N76" s="81"/>
      <extLst>
        <ext uri="smNativeData">
          <pm:rowDef xmlns:pm="smNativeData" id="1647270568" r="76" hidden="1" collapsedDB="0" collapsedOL="0"/>
        </ext>
      </extLst>
    </row>
    <row r="77" spans="2:14">
      <c r="B77" s="94" t="s">
        <v>118</v>
      </c>
      <c r="C77" s="94"/>
      <c r="D77" s="57" t="n">
        <v>0</v>
      </c>
      <c r="E77" s="84"/>
      <c r="F77" s="84"/>
      <c r="H77" s="91" t="n">
        <v>2033</v>
      </c>
      <c r="N77" s="81"/>
    </row>
    <row r="78" spans="4:14">
      <c r="D78" s="57"/>
      <c r="E78" s="58"/>
      <c r="F78" s="58"/>
      <c r="H78" s="91"/>
      <c r="N78" s="81"/>
    </row>
    <row r="79" spans="2:14">
      <c r="B79" s="85" t="s">
        <v>119</v>
      </c>
      <c r="C79" s="85" t="s">
        <v>120</v>
      </c>
      <c r="D79" s="86" t="n">
        <v>0</v>
      </c>
      <c r="E79" s="87" t="n">
        <v>44</v>
      </c>
      <c r="F79" s="87" t="n">
        <v>70</v>
      </c>
      <c r="H79" s="68" t="n">
        <v>0</v>
      </c>
      <c r="N79" s="81"/>
    </row>
    <row r="80" spans="2:14">
      <c r="B80" s="75" t="s">
        <v>121</v>
      </c>
      <c r="C80" s="75"/>
      <c r="D80" s="76">
        <f>SUM(D25:D79)</f>
        <v>122074.960000000006</v>
      </c>
      <c r="E80" s="76">
        <f>SUM(E25:E79)</f>
        <v>17446</v>
      </c>
      <c r="F80" s="76">
        <f>SUM(F25:F79)</f>
        <v>57354</v>
      </c>
      <c r="H80" s="76">
        <f>SUM(H25:H79)</f>
        <v>131013</v>
      </c>
      <c r="N80" s="81"/>
    </row>
    <row r="81" spans="2:14">
      <c r="B81" s="69"/>
      <c r="C81" s="69"/>
      <c r="D81" s="71"/>
      <c r="E81" s="71"/>
      <c r="F81" s="71"/>
      <c r="H81" s="91"/>
      <c r="N81" s="81"/>
    </row>
    <row r="82" spans="2:14">
      <c r="B82" t="s">
        <v>122</v>
      </c>
      <c r="D82" s="58" t="n">
        <v>0</v>
      </c>
      <c r="E82" s="58" t="n">
        <v>-1909</v>
      </c>
      <c r="F82" s="58" t="n">
        <v>5095</v>
      </c>
      <c r="H82" s="91" t="n">
        <v>2828</v>
      </c>
      <c r="N82" s="81"/>
    </row>
    <row r="83" spans="2:14">
      <c r="B83" s="85"/>
      <c r="C83" s="85"/>
      <c r="D83" s="87"/>
      <c r="E83" s="87"/>
      <c r="F83" s="87"/>
      <c r="H83" s="92"/>
      <c r="N83" s="81"/>
    </row>
    <row r="84" spans="2:14">
      <c r="B84" s="75" t="s">
        <v>123</v>
      </c>
      <c r="C84" s="75"/>
      <c r="D84" s="76">
        <f>D2+D21-D80+D82</f>
        <v>2521.03999999998996</v>
      </c>
      <c r="E84" s="76">
        <f>E2+E21-E80+E82</f>
        <v>15736</v>
      </c>
      <c r="F84" s="76">
        <f>F2+F21-F80+F82</f>
        <v>17141</v>
      </c>
      <c r="H84" s="76">
        <f>H2+H21-H80+H82</f>
        <v>409</v>
      </c>
      <c r="N84" s="81"/>
    </row>
    <row r="85" spans="3:8">
      <c r="C85" s="88"/>
      <c r="E85" s="89" t="n">
        <v>15736</v>
      </c>
      <c r="F85" s="89" t="n">
        <v>17140.619999999999</v>
      </c>
      <c r="H85" t="n">
        <v>251</v>
      </c>
    </row>
  </sheetData>
  <printOptions>
    <extLst>
      <ext uri="smNativeData">
        <pm:pageFlags xmlns:pm="smNativeData" id="1647270568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orientation="landscape"/>
  <headerFooter>
    <extLst>
      <ext uri="smNativeData">
        <pm:header xmlns:pm="smNativeData" id="1647270568" l="56" r="56" t="56" b="56" borderId="0" fillId="0" vertical="0"/>
        <pm:footer xmlns:pm="smNativeData" id="1647270568" l="56" r="56" t="56" b="56" borderId="0" fillId="0" vertical="2"/>
        <pm:paperBin xmlns:pm="smNativeData" id="1647270568" Id="0" type="0" value="0"/>
        <pm:paperBin xmlns:pm="smNativeData" id="1647270568" Id="1" type="0" value="0"/>
      </ext>
    </extLst>
  </headerFooter>
  <extLst>
    <ext uri="smNativeData">
      <pm:sheetPrefs xmlns:pm="smNativeData" day="164727056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N84"/>
  <sheetViews>
    <sheetView view="normal" workbookViewId="0">
      <selection activeCell="B25" sqref="B25"/>
    </sheetView>
  </sheetViews>
  <sheetFormatPr defaultRowHeight="15.40"/>
  <cols>
    <col min="1" max="1" width="1.714286" customWidth="1"/>
    <col min="2" max="2" width="51.598214" customWidth="1"/>
    <col min="3" max="3" width="6.133929" hidden="1" customWidth="1">
      <extLst>
        <ext uri="smNativeData">
          <pm:columnDef xmlns:pm="smNativeData" id="1647270568" min="3" max="3" hidden="1" collapsedDB="0" collapsedOL="0"/>
        </ext>
      </extLst>
    </col>
    <col min="4" max="4" width="9.714286" customWidth="1"/>
    <col min="5" max="5" width="8.133929" hidden="1" customWidth="1">
      <extLst>
        <ext uri="smNativeData">
          <pm:columnDef xmlns:pm="smNativeData" id="1647270568" min="5" max="5" hidden="1" collapsedDB="0" collapsedOL="0"/>
        </ext>
      </extLst>
    </col>
    <col min="6" max="6" width="8.857143" hidden="1" customWidth="1">
      <extLst>
        <ext uri="smNativeData">
          <pm:columnDef xmlns:pm="smNativeData" id="1647270568" min="6" max="6" hidden="1" collapsedDB="0" collapsedOL="0"/>
        </ext>
      </extLst>
    </col>
    <col min="7" max="7" width="7.857143" hidden="1" customWidth="1">
      <extLst>
        <ext uri="smNativeData">
          <pm:columnDef xmlns:pm="smNativeData" id="1647270568" min="7" max="7" hidden="1" collapsedDB="0" collapsedOL="0"/>
        </ext>
      </extLst>
    </col>
    <col min="8" max="8" width="12.776786" customWidth="1"/>
    <col min="9" max="9" width="43.678571" customWidth="1"/>
  </cols>
  <sheetData>
    <row r="1" spans="2:14">
      <c r="B1" s="49" t="s">
        <v>124</v>
      </c>
      <c r="C1" s="50" t="s">
        <v>1</v>
      </c>
      <c r="D1" s="51" t="s">
        <v>2</v>
      </c>
      <c r="E1" s="52" t="s">
        <v>3</v>
      </c>
      <c r="F1" s="52" t="s">
        <v>4</v>
      </c>
      <c r="H1" t="s">
        <v>5</v>
      </c>
      <c r="I1" s="69" t="s">
        <v>6</v>
      </c>
      <c r="N1" s="81"/>
    </row>
    <row r="2" spans="2:14">
      <c r="B2" s="53" t="s">
        <v>7</v>
      </c>
      <c r="C2" s="54"/>
      <c r="D2" s="55" t="n">
        <v>2396</v>
      </c>
      <c r="E2" s="55" t="n">
        <v>6446</v>
      </c>
      <c r="F2" s="56" t="n">
        <v>6446</v>
      </c>
      <c r="H2" t="n">
        <v>2396</v>
      </c>
      <c r="N2" s="81"/>
    </row>
    <row r="3" spans="2:14">
      <c r="B3" t="s">
        <v>8</v>
      </c>
      <c r="C3" t="s">
        <v>9</v>
      </c>
      <c r="D3" s="57" t="n">
        <v>45000</v>
      </c>
      <c r="E3" s="58" t="n">
        <v>20000</v>
      </c>
      <c r="F3" s="58" t="n">
        <v>20000</v>
      </c>
      <c r="H3" t="n">
        <v>45000</v>
      </c>
      <c r="N3" s="81"/>
    </row>
    <row r="4" spans="2:14">
      <c r="B4" t="s">
        <v>10</v>
      </c>
      <c r="C4" s="59" t="n">
        <v>3120</v>
      </c>
      <c r="D4" s="57" t="n">
        <v>5000</v>
      </c>
      <c r="E4" s="58" t="n">
        <v>5000</v>
      </c>
      <c r="F4" s="58" t="n">
        <v>5000</v>
      </c>
      <c r="H4" t="n">
        <v>5000</v>
      </c>
      <c r="N4" s="81"/>
    </row>
    <row r="5" spans="2:14" hidden="1">
      <c r="B5" s="60" t="s">
        <v>11</v>
      </c>
      <c r="C5" s="61" t="n">
        <v>3190</v>
      </c>
      <c r="D5" s="62" t="n">
        <v>0</v>
      </c>
      <c r="E5" s="62" t="n">
        <v>3085</v>
      </c>
      <c r="F5" s="62" t="n">
        <v>3085</v>
      </c>
      <c r="N5" s="81"/>
      <extLst>
        <ext uri="smNativeData">
          <pm:rowDef xmlns:pm="smNativeData" id="1647270568" r="5" hidden="1" collapsedDB="0" collapsedOL="0"/>
        </ext>
      </extLst>
    </row>
    <row r="6" spans="2:14" hidden="1">
      <c r="B6" t="s">
        <v>12</v>
      </c>
      <c r="C6" s="59" t="n">
        <v>3210</v>
      </c>
      <c r="D6" s="57" t="n">
        <v>0</v>
      </c>
      <c r="E6" s="58" t="n">
        <v>0</v>
      </c>
      <c r="F6" s="58" t="n">
        <v>3675</v>
      </c>
      <c r="N6" s="81"/>
      <extLst>
        <ext uri="smNativeData">
          <pm:rowDef xmlns:pm="smNativeData" id="1647270568" r="6" hidden="1" collapsedDB="0" collapsedOL="0"/>
        </ext>
      </extLst>
    </row>
    <row r="7" spans="2:14">
      <c r="B7" t="s">
        <v>14</v>
      </c>
      <c r="C7" t="s">
        <v>15</v>
      </c>
      <c r="D7" s="57" t="n">
        <v>200</v>
      </c>
      <c r="E7" s="58" t="n">
        <v>40</v>
      </c>
      <c r="F7" s="58" t="n">
        <v>40</v>
      </c>
      <c r="H7" t="n">
        <v>0</v>
      </c>
      <c r="N7" s="81"/>
    </row>
    <row r="8" spans="2:14" hidden="1">
      <c r="B8" t="s">
        <v>16</v>
      </c>
      <c r="D8" s="57"/>
      <c r="E8" s="58" t="n">
        <v>0</v>
      </c>
      <c r="F8" s="58" t="n">
        <v>0</v>
      </c>
      <c r="N8" s="81"/>
      <extLst>
        <ext uri="smNativeData">
          <pm:rowDef xmlns:pm="smNativeData" id="1647270568" r="8" hidden="1" collapsedDB="0" collapsedOL="0"/>
        </ext>
      </extLst>
    </row>
    <row r="9" spans="2:14" hidden="1">
      <c r="B9" s="63" t="s">
        <v>17</v>
      </c>
      <c r="C9" s="50" t="s">
        <v>18</v>
      </c>
      <c r="D9" s="64"/>
      <c r="E9" s="65" t="n">
        <v>0</v>
      </c>
      <c r="F9" s="65" t="n">
        <v>0</v>
      </c>
      <c r="N9" s="81"/>
      <extLst>
        <ext uri="smNativeData">
          <pm:rowDef xmlns:pm="smNativeData" id="1647270568" r="9" hidden="1" collapsedDB="0" collapsedOL="0"/>
        </ext>
      </extLst>
    </row>
    <row r="10" spans="2:14">
      <c r="B10" s="66" t="s">
        <v>19</v>
      </c>
      <c r="D10" s="57" t="n">
        <v>10000</v>
      </c>
      <c r="E10" s="65"/>
      <c r="F10" s="65"/>
      <c r="H10" t="n">
        <v>0</v>
      </c>
      <c r="N10" s="81"/>
    </row>
    <row r="11" spans="2:14">
      <c r="B11" s="67" t="s">
        <v>20</v>
      </c>
      <c r="C11" s="68"/>
      <c r="D11" s="64" t="n">
        <v>4500</v>
      </c>
      <c r="E11" s="65"/>
      <c r="F11" s="65"/>
      <c r="H11" t="n">
        <v>4900</v>
      </c>
      <c r="N11" s="81"/>
    </row>
    <row r="12" spans="2:14">
      <c r="B12" s="69" t="s">
        <v>21</v>
      </c>
      <c r="C12" s="69"/>
      <c r="D12" s="70">
        <f>SUM(D3:D11)</f>
        <v>64700</v>
      </c>
      <c r="E12" s="71">
        <f>SUM(E3:E9)</f>
        <v>28125</v>
      </c>
      <c r="F12" s="71">
        <f>SUM(F3:F9)</f>
        <v>31800</v>
      </c>
      <c r="N12" s="81"/>
    </row>
    <row r="13" spans="4:14">
      <c r="D13" s="57"/>
      <c r="E13" s="58"/>
      <c r="F13" s="58"/>
      <c r="N13" s="81"/>
    </row>
    <row r="14" spans="2:14">
      <c r="B14" t="s">
        <v>22</v>
      </c>
      <c r="C14" t="s">
        <v>23</v>
      </c>
      <c r="D14" s="57" t="n">
        <v>13000</v>
      </c>
      <c r="E14" s="58" t="n">
        <v>32</v>
      </c>
      <c r="F14" s="58" t="n">
        <v>10449</v>
      </c>
      <c r="N14" s="81"/>
    </row>
    <row r="15" spans="2:14">
      <c r="B15" t="s">
        <v>25</v>
      </c>
      <c r="C15" t="s">
        <v>26</v>
      </c>
      <c r="D15" s="57" t="n">
        <v>38000</v>
      </c>
      <c r="E15" s="58" t="n">
        <v>488</v>
      </c>
      <c r="F15" s="58" t="n">
        <v>20705</v>
      </c>
      <c r="N15" s="81"/>
    </row>
    <row r="16" spans="2:14">
      <c r="B16" t="s">
        <v>28</v>
      </c>
      <c r="D16" s="57" t="n">
        <v>2000</v>
      </c>
      <c r="E16" s="58" t="n">
        <v>0</v>
      </c>
      <c r="F16" s="58" t="n">
        <v>0</v>
      </c>
      <c r="N16" s="81"/>
    </row>
    <row r="17" spans="2:14" hidden="1">
      <c r="B17" t="s">
        <v>29</v>
      </c>
      <c r="D17" s="57"/>
      <c r="E17" s="58"/>
      <c r="F17" s="58"/>
      <c r="N17" s="81"/>
      <extLst>
        <ext uri="smNativeData">
          <pm:rowDef xmlns:pm="smNativeData" id="1647270568" r="17" hidden="1" collapsedDB="0" collapsedOL="0"/>
        </ext>
      </extLst>
    </row>
    <row r="18" spans="2:14">
      <c r="B18" t="s">
        <v>125</v>
      </c>
      <c r="D18" s="57" t="n">
        <v>6000</v>
      </c>
      <c r="E18" s="58"/>
      <c r="F18" s="58"/>
      <c r="I18" t="s">
        <v>126</v>
      </c>
      <c r="N18" s="81"/>
    </row>
    <row r="19" spans="2:14">
      <c r="B19" s="50" t="s">
        <v>30</v>
      </c>
      <c r="C19" s="50"/>
      <c r="D19" s="64" t="n">
        <v>4500</v>
      </c>
      <c r="E19" s="65" t="n">
        <v>0</v>
      </c>
      <c r="F19" s="65" t="n">
        <v>0</v>
      </c>
      <c r="H19" t="n">
        <v>8638</v>
      </c>
      <c r="I19" t="s">
        <v>127</v>
      </c>
      <c r="N19" s="81"/>
    </row>
    <row r="20" spans="2:14">
      <c r="B20" s="72" t="s">
        <v>32</v>
      </c>
      <c r="C20" s="72"/>
      <c r="D20" s="73">
        <f>SUM(D14:D19)</f>
        <v>63500</v>
      </c>
      <c r="E20" s="74">
        <f>SUM(E14:E19)</f>
        <v>520</v>
      </c>
      <c r="F20" s="74">
        <f>SUM(F14:F19)</f>
        <v>31154</v>
      </c>
      <c r="N20" s="81"/>
    </row>
    <row r="21" spans="2:14">
      <c r="B21" s="75" t="s">
        <v>33</v>
      </c>
      <c r="C21" s="75"/>
      <c r="D21" s="76">
        <f>D12+D20</f>
        <v>128200</v>
      </c>
      <c r="E21" s="76">
        <f>E12+E20</f>
        <v>28645</v>
      </c>
      <c r="F21" s="76">
        <f>F12+F20</f>
        <v>62954</v>
      </c>
      <c r="N21" s="81"/>
    </row>
    <row r="22" spans="4:14">
      <c r="D22" s="57"/>
      <c r="E22" s="58"/>
      <c r="F22" s="58"/>
      <c r="N22" s="81"/>
    </row>
    <row r="23" spans="4:14">
      <c r="D23" s="57"/>
      <c r="E23" s="58"/>
      <c r="F23" s="58"/>
      <c r="N23" s="81"/>
    </row>
    <row r="24" spans="2:14">
      <c r="B24" s="77" t="s">
        <v>34</v>
      </c>
      <c r="D24" s="57"/>
      <c r="E24" s="58"/>
      <c r="F24" s="58"/>
      <c r="N24" s="81"/>
    </row>
    <row r="25" spans="2:14">
      <c r="B25" s="66" t="s">
        <v>35</v>
      </c>
      <c r="C25" t="s">
        <v>36</v>
      </c>
      <c r="D25" s="57" t="n">
        <v>10000</v>
      </c>
      <c r="E25" s="58" t="n">
        <v>0</v>
      </c>
      <c r="F25" s="58" t="n">
        <v>0</v>
      </c>
      <c r="N25" s="81"/>
    </row>
    <row r="26" spans="4:14">
      <c r="D26" s="57"/>
      <c r="E26" s="58"/>
      <c r="F26" s="58"/>
      <c r="N26" s="81"/>
    </row>
    <row r="27" spans="2:14">
      <c r="B27" s="78" t="s">
        <v>38</v>
      </c>
      <c r="D27" s="57"/>
      <c r="E27" s="58"/>
      <c r="F27" s="58"/>
      <c r="N27" s="81"/>
    </row>
    <row r="28" spans="2:14">
      <c r="B28" t="s">
        <v>39</v>
      </c>
      <c r="D28" s="57" t="n">
        <v>500</v>
      </c>
      <c r="E28" s="58" t="n">
        <v>0</v>
      </c>
      <c r="F28" s="58" t="n">
        <v>0</v>
      </c>
      <c r="N28" s="81"/>
    </row>
    <row r="29" spans="2:14" hidden="1">
      <c r="B29" t="s">
        <v>40</v>
      </c>
      <c r="D29" s="79" t="n">
        <v>0</v>
      </c>
      <c r="E29" s="80" t="n">
        <v>0</v>
      </c>
      <c r="F29" s="80" t="n">
        <v>0</v>
      </c>
      <c r="N29" s="81"/>
      <extLst>
        <ext uri="smNativeData">
          <pm:rowDef xmlns:pm="smNativeData" id="1647270568" r="29" hidden="1" collapsedDB="0" collapsedOL="0"/>
        </ext>
      </extLst>
    </row>
    <row r="30" spans="2:14">
      <c r="B30" t="s">
        <v>41</v>
      </c>
      <c r="D30" s="57" t="n">
        <v>7000</v>
      </c>
      <c r="E30" s="80"/>
      <c r="F30" s="80"/>
      <c r="I30" t="s">
        <v>42</v>
      </c>
      <c r="N30" s="81"/>
    </row>
    <row r="31" spans="2:14">
      <c r="B31" t="s">
        <v>43</v>
      </c>
      <c r="D31" s="57" t="n">
        <v>3450</v>
      </c>
      <c r="E31" s="80"/>
      <c r="F31" s="80"/>
      <c r="I31" t="s">
        <v>128</v>
      </c>
      <c r="N31" s="81"/>
    </row>
    <row r="32" spans="4:14">
      <c r="D32" s="57"/>
      <c r="E32" s="80"/>
      <c r="F32" s="80"/>
      <c r="N32" s="81"/>
    </row>
    <row r="33" spans="2:14">
      <c r="B33" s="78" t="s">
        <v>45</v>
      </c>
      <c r="D33" s="79"/>
      <c r="E33" s="80"/>
      <c r="F33" s="80"/>
      <c r="N33" s="81"/>
    </row>
    <row r="34" spans="2:14">
      <c r="B34" t="s">
        <v>46</v>
      </c>
      <c r="C34" t="s">
        <v>47</v>
      </c>
      <c r="D34" s="57" t="n">
        <v>12000</v>
      </c>
      <c r="E34" s="58" t="n">
        <v>22</v>
      </c>
      <c r="F34" s="58" t="n">
        <v>7480</v>
      </c>
      <c r="N34" s="81"/>
    </row>
    <row r="35" spans="4:14">
      <c r="D35" s="57"/>
      <c r="E35" s="58"/>
      <c r="F35" s="58"/>
      <c r="N35" s="81"/>
    </row>
    <row r="36" spans="2:14">
      <c r="B36" s="78" t="s">
        <v>48</v>
      </c>
      <c r="D36" s="57"/>
      <c r="E36" s="58"/>
      <c r="F36" s="58"/>
      <c r="N36" s="81"/>
    </row>
    <row r="37" spans="2:14">
      <c r="B37" t="s">
        <v>129</v>
      </c>
      <c r="C37" t="s">
        <v>50</v>
      </c>
      <c r="D37" s="57" t="n">
        <v>1000</v>
      </c>
      <c r="E37" s="58" t="n">
        <v>725</v>
      </c>
      <c r="F37" s="58" t="n">
        <v>850</v>
      </c>
      <c r="N37" s="81"/>
    </row>
    <row r="38" spans="2:14">
      <c r="B38" t="s">
        <v>52</v>
      </c>
      <c r="C38" t="s">
        <v>53</v>
      </c>
      <c r="D38" s="57" t="n">
        <v>1200</v>
      </c>
      <c r="E38" s="58" t="n">
        <v>336</v>
      </c>
      <c r="F38" s="58" t="n">
        <v>503</v>
      </c>
      <c r="N38" s="81"/>
    </row>
    <row r="39" spans="2:14">
      <c r="B39" t="s">
        <v>54</v>
      </c>
      <c r="C39" t="s">
        <v>55</v>
      </c>
      <c r="D39" s="57" t="n">
        <v>130</v>
      </c>
      <c r="E39" s="58" t="n">
        <v>42</v>
      </c>
      <c r="F39" s="58" t="n">
        <v>100</v>
      </c>
      <c r="N39" s="81"/>
    </row>
    <row r="40" spans="2:14">
      <c r="B40" t="s">
        <v>56</v>
      </c>
      <c r="C40" t="s">
        <v>57</v>
      </c>
      <c r="D40" s="57" t="n">
        <v>55</v>
      </c>
      <c r="E40" s="58" t="n">
        <v>0</v>
      </c>
      <c r="F40" s="58" t="n">
        <v>55</v>
      </c>
      <c r="N40" s="81"/>
    </row>
    <row r="41" spans="2:14">
      <c r="B41" t="s">
        <v>58</v>
      </c>
      <c r="C41" t="s">
        <v>59</v>
      </c>
      <c r="D41" s="57" t="n">
        <v>2700</v>
      </c>
      <c r="E41" s="58" t="n">
        <v>1170</v>
      </c>
      <c r="F41" s="58" t="n">
        <v>1953</v>
      </c>
      <c r="N41" s="81"/>
    </row>
    <row r="42" spans="2:14">
      <c r="B42" t="s">
        <v>60</v>
      </c>
      <c r="C42" t="n">
        <v>4341</v>
      </c>
      <c r="D42" s="57" t="n">
        <v>1500</v>
      </c>
      <c r="E42" s="58" t="n">
        <v>280</v>
      </c>
      <c r="F42" s="58" t="n">
        <v>789</v>
      </c>
      <c r="N42" s="81"/>
    </row>
    <row r="43" spans="2:14">
      <c r="B43" t="s">
        <v>61</v>
      </c>
      <c r="C43" t="s">
        <v>62</v>
      </c>
      <c r="D43" s="57" t="n">
        <v>723</v>
      </c>
      <c r="E43" s="58" t="n">
        <v>0</v>
      </c>
      <c r="F43" s="58" t="n">
        <v>351</v>
      </c>
      <c r="N43" s="81"/>
    </row>
    <row r="44" spans="4:14">
      <c r="D44" s="79"/>
      <c r="E44" s="80"/>
      <c r="F44" s="80"/>
      <c r="N44" s="81"/>
    </row>
    <row r="45" spans="2:14">
      <c r="B45" s="78" t="s">
        <v>63</v>
      </c>
      <c r="D45" s="79"/>
      <c r="E45" s="80"/>
      <c r="F45" s="80"/>
      <c r="N45" s="81"/>
    </row>
    <row r="46" spans="2:14">
      <c r="B46" t="s">
        <v>64</v>
      </c>
      <c r="C46" t="s">
        <v>65</v>
      </c>
      <c r="D46" s="57" t="n">
        <v>10000</v>
      </c>
      <c r="E46" s="58" t="n">
        <v>0</v>
      </c>
      <c r="F46" s="58" t="n">
        <v>4981</v>
      </c>
      <c r="N46" s="81"/>
    </row>
    <row r="47" spans="4:14">
      <c r="D47" s="79"/>
      <c r="E47" s="80"/>
      <c r="F47" s="80"/>
      <c r="N47" s="81"/>
    </row>
    <row r="48" spans="2:14">
      <c r="B48" s="78" t="s">
        <v>66</v>
      </c>
      <c r="D48" s="79"/>
      <c r="E48" s="80"/>
      <c r="F48" s="80"/>
      <c r="N48" s="81"/>
    </row>
    <row r="49" spans="2:14">
      <c r="B49" t="s">
        <v>67</v>
      </c>
      <c r="C49" t="s">
        <v>68</v>
      </c>
      <c r="D49" s="57" t="n">
        <v>620</v>
      </c>
      <c r="E49" s="58" t="n">
        <v>329</v>
      </c>
      <c r="F49" s="58" t="n">
        <v>608</v>
      </c>
      <c r="N49" s="81"/>
    </row>
    <row r="50" spans="2:14">
      <c r="B50" t="s">
        <v>69</v>
      </c>
      <c r="C50" t="s">
        <v>70</v>
      </c>
      <c r="D50" s="57" t="n">
        <v>100</v>
      </c>
      <c r="E50" s="58" t="n">
        <v>0</v>
      </c>
      <c r="F50" s="58" t="n">
        <v>25</v>
      </c>
      <c r="G50" t="s">
        <v>71</v>
      </c>
      <c r="N50" s="81"/>
    </row>
    <row r="51" spans="2:14">
      <c r="B51" t="s">
        <v>72</v>
      </c>
      <c r="C51" t="s">
        <v>73</v>
      </c>
      <c r="D51" s="57" t="n">
        <v>300</v>
      </c>
      <c r="E51" s="58" t="n">
        <v>279</v>
      </c>
      <c r="F51" s="58" t="n">
        <v>609</v>
      </c>
      <c r="N51" s="81"/>
    </row>
    <row r="52" spans="2:14">
      <c r="B52" t="s">
        <v>74</v>
      </c>
      <c r="C52" t="s">
        <v>75</v>
      </c>
      <c r="D52" s="57" t="n">
        <v>1500</v>
      </c>
      <c r="E52" s="58" t="n">
        <v>0</v>
      </c>
      <c r="F52" s="58" t="n">
        <v>1105</v>
      </c>
      <c r="N52" s="81"/>
    </row>
    <row r="53" spans="2:14">
      <c r="B53" t="s">
        <v>76</v>
      </c>
      <c r="C53" t="s">
        <v>77</v>
      </c>
      <c r="D53" s="57" t="n">
        <v>300</v>
      </c>
      <c r="E53" s="58" t="n">
        <v>200</v>
      </c>
      <c r="F53" s="58" t="n">
        <v>208</v>
      </c>
      <c r="G53" t="s">
        <v>78</v>
      </c>
      <c r="N53" s="81"/>
    </row>
    <row r="54" spans="2:14">
      <c r="B54" t="s">
        <v>79</v>
      </c>
      <c r="C54" t="s">
        <v>80</v>
      </c>
      <c r="D54" s="57" t="n">
        <v>900</v>
      </c>
      <c r="E54" s="58" t="n">
        <v>900</v>
      </c>
      <c r="F54" s="58" t="n">
        <v>900</v>
      </c>
      <c r="L54" t="s">
        <v>130</v>
      </c>
      <c r="N54" s="81"/>
    </row>
    <row r="55" spans="2:14">
      <c r="B55" t="s">
        <v>81</v>
      </c>
      <c r="C55" t="s">
        <v>82</v>
      </c>
      <c r="D55" s="57" t="n">
        <v>1650</v>
      </c>
      <c r="E55" s="58" t="n">
        <v>660</v>
      </c>
      <c r="F55" s="58" t="n">
        <v>1110</v>
      </c>
      <c r="N55" s="81"/>
    </row>
    <row r="56" spans="2:14" hidden="1">
      <c r="B56" t="s">
        <v>83</v>
      </c>
      <c r="C56" t="s">
        <v>84</v>
      </c>
      <c r="D56" s="57" t="n">
        <v>0</v>
      </c>
      <c r="E56" s="58"/>
      <c r="F56" s="58" t="n">
        <v>0</v>
      </c>
      <c r="N56" s="81"/>
      <extLst>
        <ext uri="smNativeData">
          <pm:rowDef xmlns:pm="smNativeData" id="1647270568" r="56" hidden="1" collapsedDB="0" collapsedOL="0"/>
        </ext>
      </extLst>
    </row>
    <row r="57" spans="2:14">
      <c r="B57" t="s">
        <v>83</v>
      </c>
      <c r="C57" t="s">
        <v>84</v>
      </c>
      <c r="D57" s="57" t="n">
        <v>350</v>
      </c>
      <c r="E57" s="58"/>
      <c r="F57" s="58"/>
      <c r="N57" s="81"/>
    </row>
    <row r="58" spans="4:14">
      <c r="D58" s="79"/>
      <c r="E58" s="80"/>
      <c r="F58" s="80"/>
      <c r="N58" s="81"/>
    </row>
    <row r="59" spans="2:14">
      <c r="B59" s="78" t="s">
        <v>85</v>
      </c>
      <c r="D59" s="79"/>
      <c r="E59" s="80"/>
      <c r="F59" s="80"/>
      <c r="N59" s="81"/>
    </row>
    <row r="60" spans="2:14">
      <c r="B60" t="s">
        <v>86</v>
      </c>
      <c r="C60" t="s">
        <v>87</v>
      </c>
      <c r="D60" s="57" t="n">
        <v>1200</v>
      </c>
      <c r="E60" s="58" t="n">
        <v>0</v>
      </c>
      <c r="F60" s="58" t="n">
        <v>460</v>
      </c>
      <c r="I60" t="s">
        <v>88</v>
      </c>
      <c r="N60" s="81"/>
    </row>
    <row r="61" spans="2:14">
      <c r="B61" t="s">
        <v>89</v>
      </c>
      <c r="C61" t="s">
        <v>87</v>
      </c>
      <c r="D61" s="57" t="n">
        <v>600</v>
      </c>
      <c r="E61" s="58" t="n">
        <v>0</v>
      </c>
      <c r="F61" s="58" t="n">
        <v>196</v>
      </c>
      <c r="N61" s="81"/>
    </row>
    <row r="62" spans="2:14" hidden="1">
      <c r="B62" t="s">
        <v>90</v>
      </c>
      <c r="C62" t="s">
        <v>91</v>
      </c>
      <c r="D62" s="57" t="n">
        <v>0</v>
      </c>
      <c r="E62" s="58" t="n">
        <v>0</v>
      </c>
      <c r="F62" s="58" t="n">
        <v>0</v>
      </c>
      <c r="N62" s="81"/>
      <extLst>
        <ext uri="smNativeData">
          <pm:rowDef xmlns:pm="smNativeData" id="1647270568" r="62" hidden="1" collapsedDB="0" collapsedOL="0"/>
        </ext>
      </extLst>
    </row>
    <row r="63" spans="2:14">
      <c r="B63" t="s">
        <v>90</v>
      </c>
      <c r="C63" t="s">
        <v>91</v>
      </c>
      <c r="D63" s="57" t="n">
        <v>300</v>
      </c>
      <c r="E63" s="58"/>
      <c r="F63" s="58"/>
      <c r="N63" s="81"/>
    </row>
    <row r="64" spans="2:14">
      <c r="B64" t="s">
        <v>92</v>
      </c>
      <c r="C64" t="s">
        <v>93</v>
      </c>
      <c r="D64" s="57" t="n">
        <v>4500</v>
      </c>
      <c r="E64" s="58" t="n">
        <v>0</v>
      </c>
      <c r="F64" s="58" t="n">
        <v>3045</v>
      </c>
      <c r="N64" s="81"/>
    </row>
    <row r="65" spans="2:14">
      <c r="B65" t="s">
        <v>94</v>
      </c>
      <c r="C65" t="s">
        <v>95</v>
      </c>
      <c r="D65" s="57" t="n">
        <v>1000</v>
      </c>
      <c r="E65" s="58" t="n">
        <v>264</v>
      </c>
      <c r="F65" s="58" t="n">
        <v>477</v>
      </c>
      <c r="G65" t="s">
        <v>96</v>
      </c>
      <c r="N65" s="81"/>
    </row>
    <row r="66" spans="2:14">
      <c r="B66" t="s">
        <v>97</v>
      </c>
      <c r="C66" t="s">
        <v>98</v>
      </c>
      <c r="D66" s="57" t="n">
        <v>3000</v>
      </c>
      <c r="E66" s="58" t="n">
        <v>0</v>
      </c>
      <c r="F66" s="58" t="n">
        <v>0</v>
      </c>
      <c r="N66" s="81"/>
    </row>
    <row r="67" spans="2:14">
      <c r="B67" t="s">
        <v>100</v>
      </c>
      <c r="C67" t="s">
        <v>101</v>
      </c>
      <c r="D67" s="57" t="n">
        <v>15</v>
      </c>
      <c r="E67" s="58" t="n">
        <v>15</v>
      </c>
      <c r="F67" s="58" t="n">
        <v>15</v>
      </c>
      <c r="N67" s="81"/>
    </row>
    <row r="68" spans="2:14">
      <c r="B68" t="s">
        <v>102</v>
      </c>
      <c r="C68" t="s">
        <v>103</v>
      </c>
      <c r="D68" s="57" t="n">
        <v>1000</v>
      </c>
      <c r="E68" s="58" t="n">
        <v>0</v>
      </c>
      <c r="F68" s="58" t="n">
        <v>900</v>
      </c>
      <c r="N68" s="81"/>
    </row>
    <row r="69" spans="2:14">
      <c r="B69" t="s">
        <v>105</v>
      </c>
      <c r="C69" t="s">
        <v>106</v>
      </c>
      <c r="D69" s="57" t="n">
        <v>400</v>
      </c>
      <c r="E69" s="62" t="n">
        <v>314</v>
      </c>
      <c r="F69" s="58" t="n">
        <v>351</v>
      </c>
      <c r="N69" s="81"/>
    </row>
    <row r="70" spans="4:14">
      <c r="D70" s="79"/>
      <c r="E70" s="80"/>
      <c r="F70" s="80"/>
      <c r="N70" s="81"/>
    </row>
    <row r="71" spans="2:14">
      <c r="B71" s="78" t="s">
        <v>107</v>
      </c>
      <c r="D71" s="79"/>
      <c r="E71" s="80"/>
      <c r="F71" s="80"/>
      <c r="N71" s="81"/>
    </row>
    <row r="72" spans="2:14">
      <c r="B72" t="s">
        <v>108</v>
      </c>
      <c r="C72" t="s">
        <v>109</v>
      </c>
      <c r="D72" s="82" t="n">
        <v>24700</v>
      </c>
      <c r="E72" s="58" t="n">
        <v>8952</v>
      </c>
      <c r="F72" s="58" t="n">
        <v>11369</v>
      </c>
      <c r="I72" t="s">
        <v>110</v>
      </c>
      <c r="N72" s="81"/>
    </row>
    <row r="73" spans="2:14">
      <c r="B73" t="s">
        <v>111</v>
      </c>
      <c r="C73" t="s">
        <v>112</v>
      </c>
      <c r="D73" s="82">
        <f>1310*12</f>
        <v>15720</v>
      </c>
      <c r="E73" s="58" t="n">
        <v>0</v>
      </c>
      <c r="F73" s="58" t="n">
        <v>9857</v>
      </c>
      <c r="N73" s="81"/>
    </row>
    <row r="74" spans="2:14" hidden="1">
      <c r="B74" t="s">
        <v>113</v>
      </c>
      <c r="D74" s="57" t="n">
        <v>0</v>
      </c>
      <c r="E74" s="58" t="n">
        <v>154</v>
      </c>
      <c r="F74" s="58" t="n">
        <v>154</v>
      </c>
      <c r="N74" s="81"/>
      <extLst>
        <ext uri="smNativeData">
          <pm:rowDef xmlns:pm="smNativeData" id="1647270568" r="74" hidden="1" collapsedDB="0" collapsedOL="0"/>
        </ext>
      </extLst>
    </row>
    <row r="75" spans="2:14">
      <c r="B75" t="s">
        <v>114</v>
      </c>
      <c r="C75" t="s">
        <v>115</v>
      </c>
      <c r="D75" s="57">
        <f>SUM(D72+D73)*0.338</f>
        <v>13661.9599999999991</v>
      </c>
      <c r="E75" s="58" t="n">
        <v>2760</v>
      </c>
      <c r="F75" s="58" t="n">
        <v>5748</v>
      </c>
      <c r="I75" t="s">
        <v>116</v>
      </c>
      <c r="N75" s="81"/>
    </row>
    <row r="76" spans="2:14" hidden="1">
      <c r="B76" s="83" t="s">
        <v>117</v>
      </c>
      <c r="C76" s="83"/>
      <c r="D76" s="84"/>
      <c r="E76" s="84"/>
      <c r="F76" s="84" t="n">
        <v>3085</v>
      </c>
      <c r="N76" s="81"/>
      <extLst>
        <ext uri="smNativeData">
          <pm:rowDef xmlns:pm="smNativeData" id="1647270568" r="76" hidden="1" collapsedDB="0" collapsedOL="0"/>
        </ext>
      </extLst>
    </row>
    <row r="77" spans="4:14">
      <c r="D77" s="57"/>
      <c r="E77" s="58"/>
      <c r="F77" s="58"/>
      <c r="N77" s="81"/>
    </row>
    <row r="78" spans="2:14">
      <c r="B78" s="85" t="s">
        <v>119</v>
      </c>
      <c r="C78" s="85" t="s">
        <v>120</v>
      </c>
      <c r="D78" s="86" t="n">
        <v>0</v>
      </c>
      <c r="E78" s="87" t="n">
        <v>44</v>
      </c>
      <c r="F78" s="87" t="n">
        <v>70</v>
      </c>
      <c r="N78" s="81"/>
    </row>
    <row r="79" spans="2:14">
      <c r="B79" s="75" t="s">
        <v>121</v>
      </c>
      <c r="C79" s="75"/>
      <c r="D79" s="76">
        <f>SUM(D25:D78)</f>
        <v>122074.960000000006</v>
      </c>
      <c r="E79" s="76">
        <f>SUM(E25:E78)</f>
        <v>17446</v>
      </c>
      <c r="F79" s="76">
        <f>SUM(F25:F78)</f>
        <v>57354</v>
      </c>
      <c r="N79" s="81"/>
    </row>
    <row r="80" spans="2:14">
      <c r="B80" s="69"/>
      <c r="C80" s="69"/>
      <c r="D80" s="71"/>
      <c r="E80" s="71"/>
      <c r="F80" s="71"/>
      <c r="N80" s="81"/>
    </row>
    <row r="81" spans="2:14">
      <c r="B81" t="s">
        <v>122</v>
      </c>
      <c r="D81" s="58" t="n">
        <v>0</v>
      </c>
      <c r="E81" s="58" t="n">
        <v>-1909</v>
      </c>
      <c r="F81" s="58" t="n">
        <v>5095</v>
      </c>
      <c r="N81" s="81"/>
    </row>
    <row r="82" spans="2:14">
      <c r="B82" s="85"/>
      <c r="C82" s="85"/>
      <c r="D82" s="87"/>
      <c r="E82" s="87"/>
      <c r="F82" s="87"/>
      <c r="N82" s="81"/>
    </row>
    <row r="83" spans="2:14">
      <c r="B83" s="75" t="s">
        <v>123</v>
      </c>
      <c r="C83" s="75"/>
      <c r="D83" s="76">
        <f>D2+D21-D79+D81</f>
        <v>8521.04000000000087</v>
      </c>
      <c r="E83" s="76">
        <f>E2+E21-E79+E81</f>
        <v>15736</v>
      </c>
      <c r="F83" s="76">
        <f>F2+F21-F79+F81</f>
        <v>17141</v>
      </c>
      <c r="N83" s="81"/>
    </row>
    <row r="84" spans="3:6">
      <c r="C84" s="88"/>
      <c r="D84"/>
      <c r="E84" s="89" t="n">
        <v>15736</v>
      </c>
      <c r="F84" s="89" t="n">
        <v>17140.619999999999</v>
      </c>
    </row>
  </sheetData>
  <printOptions>
    <extLst>
      <ext uri="smNativeData">
        <pm:pageFlags xmlns:pm="smNativeData" id="1647270568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1" fitToWidth="0" fitToHeight="1" pageOrder="overThenDown"/>
  <headerFooter>
    <extLst>
      <ext uri="smNativeData">
        <pm:header xmlns:pm="smNativeData" id="1647270568" l="56" r="56" t="56" b="56" borderId="0" fillId="0" vertical="0"/>
        <pm:footer xmlns:pm="smNativeData" id="1647270568" l="56" r="56" t="56" b="56" borderId="0" fillId="0" vertical="2"/>
        <pm:paperBin xmlns:pm="smNativeData" id="1647270568" Id="0" type="0" value="0"/>
        <pm:paperBin xmlns:pm="smNativeData" id="1647270568" Id="1" type="0" value="0"/>
      </ext>
    </extLst>
  </headerFooter>
  <extLst>
    <ext uri="smNativeData">
      <pm:sheetPrefs xmlns:pm="smNativeData" day="164727056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tuuli</cp:lastModifiedBy>
  <cp:revision>0</cp:revision>
  <cp:lastPrinted>2021-01-13T10:09:00Z</cp:lastPrinted>
  <dcterms:created xsi:type="dcterms:W3CDTF">2018-03-15T15:00:00Z</dcterms:created>
  <dcterms:modified xsi:type="dcterms:W3CDTF">2022-03-14T15:09:28Z</dcterms:modified>
</cp:coreProperties>
</file>